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GENERALE" sheetId="3" r:id="rId1"/>
    <sheet name="SCUOLA MEDIA" sheetId="2" r:id="rId2"/>
    <sheet name="PRIMARIA E INFANZIA" sheetId="4" r:id="rId3"/>
  </sheets>
  <calcPr calcId="125725"/>
</workbook>
</file>

<file path=xl/calcChain.xml><?xml version="1.0" encoding="utf-8"?>
<calcChain xmlns="http://schemas.openxmlformats.org/spreadsheetml/2006/main">
  <c r="I99" i="4"/>
  <c r="G99"/>
  <c r="F99"/>
  <c r="E99"/>
  <c r="D99"/>
  <c r="C99"/>
  <c r="F97"/>
  <c r="F95"/>
  <c r="I94"/>
  <c r="I93"/>
  <c r="I92"/>
  <c r="I91"/>
  <c r="I90"/>
  <c r="I89"/>
  <c r="I88"/>
  <c r="I87"/>
  <c r="I86"/>
  <c r="I85"/>
  <c r="F83"/>
  <c r="I82"/>
  <c r="I81"/>
  <c r="I80"/>
  <c r="I79"/>
  <c r="I78"/>
  <c r="I77"/>
  <c r="I76"/>
  <c r="I75"/>
  <c r="I74"/>
  <c r="I73"/>
  <c r="I72"/>
  <c r="I71"/>
  <c r="I68"/>
  <c r="I67"/>
  <c r="I66"/>
  <c r="I65"/>
  <c r="F69"/>
  <c r="F58"/>
  <c r="I57"/>
  <c r="I56"/>
  <c r="I55"/>
  <c r="I54"/>
  <c r="I53"/>
  <c r="I52"/>
  <c r="I51"/>
  <c r="I50"/>
  <c r="I49"/>
  <c r="I48"/>
  <c r="I47"/>
  <c r="I46"/>
  <c r="I45"/>
  <c r="I44"/>
  <c r="I41"/>
  <c r="I40"/>
  <c r="I39"/>
  <c r="I38"/>
  <c r="I37"/>
  <c r="I36"/>
  <c r="I35"/>
  <c r="I34"/>
  <c r="I33"/>
  <c r="F42"/>
  <c r="F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F89" i="2" l="1"/>
  <c r="F39"/>
  <c r="F49"/>
  <c r="F70"/>
  <c r="F87"/>
  <c r="I86"/>
  <c r="I85"/>
  <c r="I84"/>
  <c r="I83"/>
  <c r="I82"/>
  <c r="I81"/>
  <c r="I80"/>
  <c r="I79"/>
  <c r="I78"/>
  <c r="I77"/>
  <c r="I76"/>
  <c r="I75"/>
  <c r="I74"/>
  <c r="I73"/>
  <c r="I72"/>
  <c r="A76"/>
  <c r="A77" s="1"/>
  <c r="A78" s="1"/>
  <c r="A79" s="1"/>
  <c r="A80" s="1"/>
  <c r="A81" s="1"/>
  <c r="A82" s="1"/>
  <c r="A83" s="1"/>
  <c r="A84" s="1"/>
  <c r="A85" s="1"/>
  <c r="I69"/>
  <c r="I68"/>
  <c r="I67"/>
  <c r="I66"/>
  <c r="I65"/>
  <c r="I64"/>
  <c r="I63"/>
  <c r="I62"/>
  <c r="I61"/>
  <c r="I60"/>
  <c r="I59"/>
  <c r="I58"/>
  <c r="I57"/>
  <c r="I48"/>
  <c r="I47"/>
  <c r="I46"/>
  <c r="I45"/>
  <c r="I44"/>
  <c r="I43"/>
  <c r="I42"/>
  <c r="I41"/>
  <c r="I38"/>
  <c r="I37"/>
  <c r="I36"/>
  <c r="I35"/>
  <c r="I34"/>
  <c r="I33"/>
  <c r="I32"/>
  <c r="I31"/>
  <c r="I30"/>
  <c r="I29"/>
  <c r="F27"/>
  <c r="I26"/>
  <c r="I25"/>
  <c r="I24"/>
  <c r="I23"/>
  <c r="I22"/>
  <c r="I21"/>
  <c r="I20"/>
  <c r="I19"/>
  <c r="I18"/>
  <c r="I17"/>
  <c r="I16"/>
  <c r="I15"/>
  <c r="I14"/>
  <c r="I13"/>
  <c r="I12"/>
  <c r="I11"/>
  <c r="I10"/>
  <c r="E70"/>
  <c r="E58" i="4"/>
  <c r="D58"/>
  <c r="C58"/>
  <c r="A46"/>
  <c r="A47" s="1"/>
  <c r="A48" s="1"/>
  <c r="A49" s="1"/>
  <c r="A50" s="1"/>
  <c r="A51" s="1"/>
  <c r="A52" s="1"/>
  <c r="A53" s="1"/>
  <c r="A54" s="1"/>
  <c r="A55" s="1"/>
  <c r="A56" s="1"/>
  <c r="A57" s="1"/>
  <c r="A45"/>
  <c r="A38"/>
  <c r="A35"/>
  <c r="A39" s="1"/>
  <c r="A36"/>
  <c r="A40" s="1"/>
  <c r="A12"/>
  <c r="G27" i="2"/>
  <c r="E27"/>
  <c r="D27"/>
  <c r="C27"/>
  <c r="G95" i="4"/>
  <c r="E95"/>
  <c r="D95"/>
  <c r="C95"/>
  <c r="A87"/>
  <c r="A88" s="1"/>
  <c r="A89" s="1"/>
  <c r="A90" s="1"/>
  <c r="A91" s="1"/>
  <c r="A92" s="1"/>
  <c r="A93" s="1"/>
  <c r="A94" s="1"/>
  <c r="G83"/>
  <c r="E83"/>
  <c r="D83"/>
  <c r="C83"/>
  <c r="A73"/>
  <c r="A74" s="1"/>
  <c r="A75" s="1"/>
  <c r="A76" s="1"/>
  <c r="A77" s="1"/>
  <c r="A78" s="1"/>
  <c r="A79" s="1"/>
  <c r="A80" s="1"/>
  <c r="A81" s="1"/>
  <c r="A82" s="1"/>
  <c r="G69"/>
  <c r="E69"/>
  <c r="D69"/>
  <c r="C69"/>
  <c r="A66"/>
  <c r="A67" s="1"/>
  <c r="A68" s="1"/>
  <c r="G58"/>
  <c r="G42"/>
  <c r="E42"/>
  <c r="D42"/>
  <c r="C42"/>
  <c r="A37"/>
  <c r="A41" s="1"/>
  <c r="G31"/>
  <c r="G97" s="1"/>
  <c r="E31"/>
  <c r="D31"/>
  <c r="C3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59" i="2"/>
  <c r="A60" s="1"/>
  <c r="A61" s="1"/>
  <c r="A62" s="1"/>
  <c r="A63" s="1"/>
  <c r="A64" s="1"/>
  <c r="A65" s="1"/>
  <c r="A66" s="1"/>
  <c r="A67" s="1"/>
  <c r="A68" s="1"/>
  <c r="A69" s="1"/>
  <c r="D70"/>
  <c r="C70"/>
  <c r="G87"/>
  <c r="E87"/>
  <c r="D87"/>
  <c r="C87"/>
  <c r="E97" i="4" l="1"/>
  <c r="D97"/>
  <c r="C97"/>
  <c r="I58"/>
  <c r="L25" i="3" s="1"/>
  <c r="I69" i="4"/>
  <c r="L27" i="3" s="1"/>
  <c r="A30" i="4"/>
  <c r="I42"/>
  <c r="L19" i="3" s="1"/>
  <c r="I83" i="4"/>
  <c r="L33" i="3" s="1"/>
  <c r="I95" i="4"/>
  <c r="L39" i="3" s="1"/>
  <c r="I27" i="2"/>
  <c r="I31" i="4"/>
  <c r="L13" i="3" l="1"/>
  <c r="I97" i="4"/>
  <c r="G70" i="2"/>
  <c r="G49" l="1"/>
  <c r="A74" l="1"/>
  <c r="A75" s="1"/>
  <c r="A86" s="1"/>
  <c r="A42"/>
  <c r="A43" s="1"/>
  <c r="A44" s="1"/>
  <c r="A45" s="1"/>
  <c r="A46" s="1"/>
  <c r="A47" s="1"/>
  <c r="A48" s="1"/>
  <c r="A3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E49"/>
  <c r="E39"/>
  <c r="G39"/>
  <c r="D39"/>
  <c r="D49"/>
  <c r="C39"/>
  <c r="C49"/>
  <c r="I70" l="1"/>
  <c r="L31" i="3" s="1"/>
  <c r="A32" i="2"/>
  <c r="A33" s="1"/>
  <c r="A34" s="1"/>
  <c r="A35" s="1"/>
  <c r="A36" s="1"/>
  <c r="A37" s="1"/>
  <c r="A38" s="1"/>
  <c r="I39"/>
  <c r="L17" i="3" s="1"/>
  <c r="I87" i="2"/>
  <c r="L37" i="3" s="1"/>
  <c r="E89" i="2"/>
  <c r="I49"/>
  <c r="L23" i="3" s="1"/>
  <c r="L11"/>
  <c r="C89" i="2"/>
  <c r="D89"/>
  <c r="G89"/>
  <c r="G91" l="1"/>
  <c r="E91"/>
  <c r="C91"/>
  <c r="D91"/>
  <c r="L15" i="3"/>
  <c r="L35"/>
  <c r="L29"/>
  <c r="L21"/>
  <c r="L9"/>
  <c r="I89" i="2"/>
  <c r="L42" i="3" l="1"/>
</calcChain>
</file>

<file path=xl/sharedStrings.xml><?xml version="1.0" encoding="utf-8"?>
<sst xmlns="http://schemas.openxmlformats.org/spreadsheetml/2006/main" count="357" uniqueCount="118">
  <si>
    <t>TIPO PROGETTI</t>
  </si>
  <si>
    <t>TOTALE</t>
  </si>
  <si>
    <t>COMUNE DI MARONE</t>
  </si>
  <si>
    <t xml:space="preserve">TOTALE COMUNE DI MARONE  </t>
  </si>
  <si>
    <t>COMUNE DI ZONE</t>
  </si>
  <si>
    <t>COMUNE DI MONTE ISOLA</t>
  </si>
  <si>
    <t>COMUNE DI SULZANO</t>
  </si>
  <si>
    <t xml:space="preserve">TOTALE COMUNE DI SULZANO  </t>
  </si>
  <si>
    <t>COMUNE DI SALE MARASINO</t>
  </si>
  <si>
    <t>IL DIRETTORE DEI SERVIZI GENERALI ED AMMINISTRATIVI</t>
  </si>
  <si>
    <t>Pasquale Secli</t>
  </si>
  <si>
    <t>FINANZIAMENTO ENTI LOCALI E LORO DESTINAZIONE</t>
  </si>
  <si>
    <t>ISTITUTO COMPRENSIVO "L. EINAUDI" - SALE MARASINO</t>
  </si>
  <si>
    <t>SCUOLA SECONDARIA DI PRIMO GRADO</t>
  </si>
  <si>
    <t>SCUOLA PRIMARIA E DELL'INFANZIA</t>
  </si>
  <si>
    <t>Scuola secondaria di primo grado</t>
  </si>
  <si>
    <t>Scuola primaria</t>
  </si>
  <si>
    <t>Scuola dell'infanzia</t>
  </si>
  <si>
    <t>TOTALE GENERALE</t>
  </si>
  <si>
    <t>Pagina 1 di 5</t>
  </si>
  <si>
    <t>Pagina 2 di 5</t>
  </si>
  <si>
    <t>Pagina 3 di 5</t>
  </si>
  <si>
    <t>Pagina 4 di 5</t>
  </si>
  <si>
    <t>Pagina 5 di 5</t>
  </si>
  <si>
    <t>Contributo per acquisto materiale per fotocopiatrice</t>
  </si>
  <si>
    <t>Contributo per acquisto materiale uso didattico</t>
  </si>
  <si>
    <t>Concorso letterario Bertani T.</t>
  </si>
  <si>
    <t xml:space="preserve">Funzionamento amministrativo </t>
  </si>
  <si>
    <t>Funzionamento didattico</t>
  </si>
  <si>
    <t>Contributo funzioni miste</t>
  </si>
  <si>
    <t>Contributo per alunni diversamente abili</t>
  </si>
  <si>
    <t>TOTALE COMUNE DI MONTE ISOLA</t>
  </si>
  <si>
    <t xml:space="preserve">TOTALE COMUNE DI MONTE ISOLA </t>
  </si>
  <si>
    <t>TOTALE COMUNE DI SALE MARASINO</t>
  </si>
  <si>
    <t>Amico libro</t>
  </si>
  <si>
    <t>Concorso letterario Bertani Tiziana</t>
  </si>
  <si>
    <t>Star bene a scuola</t>
  </si>
  <si>
    <t>TOTALE COMUNE SULZANO</t>
  </si>
  <si>
    <t>TOTALE COMUNE ZONE</t>
  </si>
  <si>
    <t>Fondi per acquisto materiali di pulizia e pronto soccorso</t>
  </si>
  <si>
    <t>Contributo per attrezzature e sussidi didattici</t>
  </si>
  <si>
    <t xml:space="preserve">TOTALE COMUNE DI ZONE  </t>
  </si>
  <si>
    <t>Valutazione digitale</t>
  </si>
  <si>
    <t>Giochi sportivi</t>
  </si>
  <si>
    <t>Madrelingua inglese (English for every body)</t>
  </si>
  <si>
    <t>Opera domani</t>
  </si>
  <si>
    <t>Attrezzature informatiche</t>
  </si>
  <si>
    <t>Funzionamento amministrativo</t>
  </si>
  <si>
    <t>Scacchi</t>
  </si>
  <si>
    <t>Strumento a scuola</t>
  </si>
  <si>
    <t>Einaudi's Band</t>
  </si>
  <si>
    <t>Musicoterapia</t>
  </si>
  <si>
    <t>Contributo per sussidi e attrezzature didattiche</t>
  </si>
  <si>
    <t>Lezioni CLIL</t>
  </si>
  <si>
    <t>Musica in allegria</t>
  </si>
  <si>
    <t>Materiale informatico vario</t>
  </si>
  <si>
    <t>Ambiente e territorio</t>
  </si>
  <si>
    <t>Contributo per funzionamento amministrativo</t>
  </si>
  <si>
    <t>Scuola di scacchi</t>
  </si>
  <si>
    <t xml:space="preserve"> FINANZIAMENTI ENTI LOCALI PER E.F. 2019 NELL'AMBITO DEI PIANI "DIRITTO ALLO STUDIO" 2018/2019</t>
  </si>
  <si>
    <t>Allegato n. 2 relazione  programma annuale esercizio finanziario 2019</t>
  </si>
  <si>
    <t>Totale piano diritto allo studio a.s. 2018/2019</t>
  </si>
  <si>
    <t>Allegato n. 2 relazione programma annuale esercizio finanziario 2019</t>
  </si>
  <si>
    <t>Orientamento</t>
  </si>
  <si>
    <t>Narrazione fiabe</t>
  </si>
  <si>
    <t>L'oro blu</t>
  </si>
  <si>
    <t>La mia lampada da tavolo</t>
  </si>
  <si>
    <t>Laboratorio di lettura in collaborazione con biblioteca</t>
  </si>
  <si>
    <t>Laboratorio tedesco</t>
  </si>
  <si>
    <t>Corpo e sentimenti</t>
  </si>
  <si>
    <t>Scacchi a scuola</t>
  </si>
  <si>
    <t>Conosciamoci giocando</t>
  </si>
  <si>
    <t>Gioco sport</t>
  </si>
  <si>
    <t>Nonni in classe</t>
  </si>
  <si>
    <t>Scuola di scacchi classi terze</t>
  </si>
  <si>
    <t>L'arte del riciclo</t>
  </si>
  <si>
    <t>Teatro</t>
  </si>
  <si>
    <t>Scuola di scacchi classi quinte</t>
  </si>
  <si>
    <t>BLS e piccoli soccorittori</t>
  </si>
  <si>
    <t>Progetto tedesco</t>
  </si>
  <si>
    <t>Biblioteca</t>
  </si>
  <si>
    <t>Progetto lavorare il legno</t>
  </si>
  <si>
    <t xml:space="preserve">Contributo per sussidici didattici </t>
  </si>
  <si>
    <t>Relazione affettività</t>
  </si>
  <si>
    <t>Prima guerra mondiale</t>
  </si>
  <si>
    <t>Cappello tutto matto</t>
  </si>
  <si>
    <t>Concorso di scienze</t>
  </si>
  <si>
    <t>Teatro III^</t>
  </si>
  <si>
    <t>Ballo country</t>
  </si>
  <si>
    <t>Inglese per piccoli</t>
  </si>
  <si>
    <t>Teatro e fiaba</t>
  </si>
  <si>
    <t>La valigia delle emozioni</t>
  </si>
  <si>
    <t>Assaggiamo le parole</t>
  </si>
  <si>
    <t>Laboratorio musicale e musicoterapia</t>
  </si>
  <si>
    <t>Saperi e sapori</t>
  </si>
  <si>
    <t>Alla ricerca del nostro teatro</t>
  </si>
  <si>
    <t>dal movimento al rilassamento</t>
  </si>
  <si>
    <t>Cittadinanza e costituzione</t>
  </si>
  <si>
    <t xml:space="preserve">P02 - Umanistico sociale </t>
  </si>
  <si>
    <t>P01 - Scientifico tecnico professionale</t>
  </si>
  <si>
    <t>SCUOLA PRIMARIA COMUNE DI MARONE</t>
  </si>
  <si>
    <t>SCUOLA PRIMARIA COMUNE DI MONTE ISOLA</t>
  </si>
  <si>
    <t>SCUOLA PRIMARIA COMUNE DI SALE MARASINO</t>
  </si>
  <si>
    <t>SCUOLA PRIMARIA COMUNE DI SULZANO</t>
  </si>
  <si>
    <t>SCUOLA PRIMARIA COMUNE DI ZONE</t>
  </si>
  <si>
    <t>SCUOLA DELL'INFANZIA COMUNE DI SALE MARASINO</t>
  </si>
  <si>
    <t>A01                          FUNZ.TO                                       GENERALE E DECORO DELLA SCUOLA</t>
  </si>
  <si>
    <t>A02                            FUNZ.TO AMMINISTRATIVO</t>
  </si>
  <si>
    <t>A03                                    DIDATTICA</t>
  </si>
  <si>
    <t>A01 - Fun. Generale e decoro della scuola</t>
  </si>
  <si>
    <t>A02 - Funzionamento amministrativo</t>
  </si>
  <si>
    <t>A03 - Didattica</t>
  </si>
  <si>
    <t>TOT. FINANZ.TO GEN.LE ENTI LOCALI PER A.S. 2018/2019                                                                         E. F. 2019 SCUOLA PRIMARIA E DELL'INFANZIA</t>
  </si>
  <si>
    <t>TOT. FINANZ.TO GEN.LE ENTI LOCALI PER A.S. 2018/2019   ESERCIZIO FINANZIARIO  2019</t>
  </si>
  <si>
    <t>TOT. FINANZ.TO GEN.LE ENTI LOCALI A.S. 2018/2019 PER  E. F. 2019 SCUOLA SECONDARIA DI PRIMO GRADO</t>
  </si>
  <si>
    <t>P01                SCIENTIFICO TECNICO PROFESSIONALE</t>
  </si>
  <si>
    <t>P02                   UMANISTICO                        E                             SOCIALE</t>
  </si>
  <si>
    <t>Sale Marasino, 22.02.2019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</si>
</sst>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64" formatCode="[$€-2]\ #,##0.00"/>
    <numFmt numFmtId="165" formatCode="_-[$€-2]\ * #,##0.00_-;\-[$€-2]\ * #,##0.00_-;_-[$€-2]\ * &quot;-&quot;??_-"/>
    <numFmt numFmtId="166" formatCode="_-* #,##0.00_-;\-* #,##0.00_-;_-* &quot;-&quot;_-;_-@_-"/>
    <numFmt numFmtId="167" formatCode="[$€-2]\ #,##0.00;\-[$€-2]\ #,##0.00"/>
  </numFmts>
  <fonts count="19">
    <font>
      <sz val="10"/>
      <name val="Arial"/>
    </font>
    <font>
      <sz val="10"/>
      <name val="Arial"/>
      <family val="2"/>
    </font>
    <font>
      <b/>
      <sz val="12"/>
      <name val="Tahoma"/>
      <family val="2"/>
    </font>
    <font>
      <sz val="10"/>
      <name val="Tahoma"/>
      <family val="2"/>
    </font>
    <font>
      <sz val="12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i/>
      <sz val="12"/>
      <name val="Tahoma"/>
      <family val="2"/>
    </font>
    <font>
      <b/>
      <sz val="9.5"/>
      <name val="Tahoma"/>
      <family val="2"/>
    </font>
    <font>
      <b/>
      <i/>
      <sz val="14"/>
      <name val="Tahoma"/>
      <family val="2"/>
    </font>
    <font>
      <sz val="14"/>
      <name val="Tahoma"/>
      <family val="2"/>
    </font>
    <font>
      <b/>
      <i/>
      <sz val="15"/>
      <name val="Tahoma"/>
      <family val="2"/>
    </font>
    <font>
      <sz val="15"/>
      <name val="Tahoma"/>
      <family val="2"/>
    </font>
    <font>
      <sz val="10"/>
      <color theme="0"/>
      <name val="Tahoma"/>
      <family val="2"/>
    </font>
    <font>
      <b/>
      <sz val="22"/>
      <name val="Tahoma"/>
      <family val="2"/>
    </font>
    <font>
      <b/>
      <sz val="25"/>
      <name val="Tahoma"/>
      <family val="2"/>
    </font>
    <font>
      <b/>
      <sz val="18"/>
      <name val="Tahoma"/>
      <family val="2"/>
    </font>
    <font>
      <sz val="6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4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1" applyFont="1" applyAlignment="1">
      <alignment horizontal="center"/>
    </xf>
    <xf numFmtId="0" fontId="3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8" fillId="0" borderId="0" xfId="0" applyFont="1" applyAlignment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5" fillId="2" borderId="1" xfId="2" applyNumberFormat="1" applyFont="1" applyFill="1" applyBorder="1" applyAlignment="1">
      <alignment horizontal="center" vertical="center"/>
    </xf>
    <xf numFmtId="167" fontId="3" fillId="0" borderId="1" xfId="2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164" fontId="6" fillId="2" borderId="1" xfId="2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11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64" fontId="8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4" fontId="5" fillId="0" borderId="2" xfId="2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shrinkToFit="1"/>
    </xf>
    <xf numFmtId="164" fontId="5" fillId="0" borderId="0" xfId="2" applyNumberFormat="1" applyFont="1" applyFill="1" applyBorder="1" applyAlignment="1">
      <alignment horizontal="center" vertical="center"/>
    </xf>
    <xf numFmtId="164" fontId="5" fillId="2" borderId="3" xfId="2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/>
    <xf numFmtId="164" fontId="3" fillId="3" borderId="1" xfId="0" applyNumberFormat="1" applyFont="1" applyFill="1" applyBorder="1" applyAlignment="1">
      <alignment horizontal="center" vertical="center"/>
    </xf>
    <xf numFmtId="167" fontId="3" fillId="3" borderId="1" xfId="0" applyNumberFormat="1" applyFont="1" applyFill="1" applyBorder="1" applyAlignment="1">
      <alignment horizontal="center" vertical="center"/>
    </xf>
    <xf numFmtId="164" fontId="3" fillId="3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7" fontId="3" fillId="0" borderId="4" xfId="0" applyNumberFormat="1" applyFont="1" applyFill="1" applyBorder="1" applyAlignment="1">
      <alignment horizontal="center" vertical="center"/>
    </xf>
    <xf numFmtId="167" fontId="3" fillId="0" borderId="4" xfId="2" applyNumberFormat="1" applyFont="1" applyFill="1" applyBorder="1" applyAlignment="1">
      <alignment horizontal="center" vertical="center"/>
    </xf>
    <xf numFmtId="167" fontId="5" fillId="2" borderId="3" xfId="2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4" fontId="2" fillId="4" borderId="5" xfId="2" applyNumberFormat="1" applyFont="1" applyFill="1" applyBorder="1" applyAlignment="1">
      <alignment horizontal="center" vertical="center" shrinkToFit="1"/>
    </xf>
    <xf numFmtId="164" fontId="3" fillId="0" borderId="0" xfId="0" applyNumberFormat="1" applyFont="1" applyAlignment="1">
      <alignment horizontal="center"/>
    </xf>
    <xf numFmtId="164" fontId="14" fillId="10" borderId="0" xfId="0" applyNumberFormat="1" applyFont="1" applyFill="1" applyAlignment="1">
      <alignment horizontal="center"/>
    </xf>
    <xf numFmtId="0" fontId="14" fillId="10" borderId="0" xfId="0" applyFont="1" applyFill="1" applyAlignment="1">
      <alignment horizontal="left"/>
    </xf>
    <xf numFmtId="164" fontId="3" fillId="10" borderId="1" xfId="0" applyNumberFormat="1" applyFont="1" applyFill="1" applyBorder="1" applyAlignment="1">
      <alignment horizontal="center" vertical="center"/>
    </xf>
    <xf numFmtId="164" fontId="3" fillId="10" borderId="1" xfId="2" applyNumberFormat="1" applyFont="1" applyFill="1" applyBorder="1" applyAlignment="1">
      <alignment horizontal="center" vertical="center"/>
    </xf>
    <xf numFmtId="164" fontId="5" fillId="1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shrinkToFit="1"/>
    </xf>
    <xf numFmtId="0" fontId="3" fillId="0" borderId="4" xfId="0" applyFont="1" applyBorder="1" applyAlignment="1">
      <alignment horizontal="left" vertical="center" shrinkToFit="1"/>
    </xf>
    <xf numFmtId="0" fontId="3" fillId="2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shrinkToFit="1"/>
    </xf>
    <xf numFmtId="0" fontId="5" fillId="0" borderId="10" xfId="0" applyFont="1" applyBorder="1" applyAlignment="1">
      <alignment horizontal="right"/>
    </xf>
    <xf numFmtId="0" fontId="7" fillId="0" borderId="1" xfId="0" applyFont="1" applyBorder="1" applyAlignment="1">
      <alignment horizontal="left" vertical="center" shrinkToFit="1"/>
    </xf>
    <xf numFmtId="0" fontId="3" fillId="2" borderId="6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4" fontId="4" fillId="4" borderId="5" xfId="0" applyNumberFormat="1" applyFont="1" applyFill="1" applyBorder="1" applyAlignment="1">
      <alignment horizontal="center" vertical="center" shrinkToFit="1"/>
    </xf>
    <xf numFmtId="0" fontId="5" fillId="1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164" fontId="3" fillId="0" borderId="8" xfId="0" applyNumberFormat="1" applyFont="1" applyBorder="1" applyAlignment="1">
      <alignment horizontal="center" vertical="center"/>
    </xf>
    <xf numFmtId="166" fontId="2" fillId="6" borderId="5" xfId="2" applyNumberFormat="1" applyFont="1" applyFill="1" applyBorder="1" applyAlignment="1">
      <alignment horizontal="center" vertical="center" shrinkToFit="1"/>
    </xf>
    <xf numFmtId="0" fontId="4" fillId="6" borderId="5" xfId="0" applyFont="1" applyFill="1" applyBorder="1" applyAlignment="1">
      <alignment horizontal="center" shrinkToFi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6" fillId="6" borderId="5" xfId="2" applyNumberFormat="1" applyFont="1" applyFill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wrapText="1"/>
    </xf>
    <xf numFmtId="4" fontId="2" fillId="6" borderId="5" xfId="2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164" fontId="8" fillId="9" borderId="1" xfId="0" applyNumberFormat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/>
    </xf>
    <xf numFmtId="0" fontId="12" fillId="8" borderId="1" xfId="0" applyFont="1" applyFill="1" applyBorder="1" applyAlignment="1">
      <alignment horizontal="left" vertical="center"/>
    </xf>
    <xf numFmtId="164" fontId="8" fillId="8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8" fillId="4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/>
    </xf>
    <xf numFmtId="164" fontId="8" fillId="7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2" fillId="5" borderId="1" xfId="0" applyFont="1" applyFill="1" applyBorder="1" applyAlignment="1">
      <alignment horizontal="left" vertical="center"/>
    </xf>
    <xf numFmtId="164" fontId="8" fillId="5" borderId="5" xfId="0" applyNumberFormat="1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shrinkToFit="1"/>
    </xf>
    <xf numFmtId="0" fontId="5" fillId="2" borderId="7" xfId="0" applyFont="1" applyFill="1" applyBorder="1" applyAlignment="1">
      <alignment horizontal="left" vertical="center" shrinkToFit="1"/>
    </xf>
    <xf numFmtId="0" fontId="5" fillId="2" borderId="1" xfId="0" applyFont="1" applyFill="1" applyBorder="1" applyAlignment="1">
      <alignment horizontal="left" vertical="center" shrinkToFit="1"/>
    </xf>
    <xf numFmtId="0" fontId="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12" xfId="0" applyFont="1" applyBorder="1" applyAlignment="1">
      <alignment horizontal="left" vertical="center" shrinkToFit="1"/>
    </xf>
    <xf numFmtId="0" fontId="5" fillId="11" borderId="1" xfId="0" applyFont="1" applyFill="1" applyBorder="1" applyAlignment="1">
      <alignment horizontal="right"/>
    </xf>
    <xf numFmtId="0" fontId="9" fillId="6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9" fillId="4" borderId="13" xfId="0" applyFont="1" applyFill="1" applyBorder="1" applyAlignment="1">
      <alignment horizontal="center" vertical="center" wrapText="1" shrinkToFit="1"/>
    </xf>
    <xf numFmtId="0" fontId="9" fillId="4" borderId="14" xfId="0" applyFont="1" applyFill="1" applyBorder="1" applyAlignment="1">
      <alignment horizontal="center" vertical="center" wrapText="1" shrinkToFit="1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5" fillId="9" borderId="6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shrinkToFit="1"/>
    </xf>
  </cellXfs>
  <cellStyles count="3">
    <cellStyle name="Euro" xfId="1"/>
    <cellStyle name="Migliaia [0]" xfId="2" builtinId="6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P60"/>
  <sheetViews>
    <sheetView tabSelected="1" topLeftCell="A37" zoomScaleNormal="100" workbookViewId="0">
      <selection activeCell="A45" sqref="A45:D45"/>
    </sheetView>
  </sheetViews>
  <sheetFormatPr defaultRowHeight="12.75"/>
  <cols>
    <col min="1" max="4" width="9.140625" style="1"/>
    <col min="5" max="7" width="9.140625" style="2"/>
    <col min="8" max="11" width="9.140625" style="4"/>
    <col min="12" max="16384" width="9.140625" style="1"/>
  </cols>
  <sheetData>
    <row r="1" spans="1:15" ht="27">
      <c r="A1" s="94" t="s">
        <v>12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15" ht="15">
      <c r="A2" s="103" t="s">
        <v>59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4" spans="1:15" ht="30.75">
      <c r="A4" s="102" t="s">
        <v>18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</row>
    <row r="6" spans="1:15" ht="30" customHeight="1"/>
    <row r="7" spans="1:15" s="12" customFormat="1" ht="20.100000000000001" customHeight="1">
      <c r="E7" s="98" t="s">
        <v>60</v>
      </c>
      <c r="F7" s="98"/>
      <c r="G7" s="98"/>
      <c r="H7" s="98"/>
      <c r="I7" s="98"/>
      <c r="J7" s="98"/>
      <c r="K7" s="98"/>
      <c r="L7" s="98"/>
      <c r="M7" s="98"/>
      <c r="N7" s="98"/>
      <c r="O7" s="30"/>
    </row>
    <row r="8" spans="1:15" s="12" customFormat="1" ht="40.5" customHeight="1">
      <c r="E8" s="21"/>
      <c r="F8" s="21"/>
      <c r="G8" s="21"/>
      <c r="H8" s="22"/>
      <c r="I8" s="22"/>
      <c r="J8" s="22"/>
      <c r="K8" s="22"/>
    </row>
    <row r="9" spans="1:15" s="12" customFormat="1" ht="20.100000000000001" customHeight="1">
      <c r="A9" s="96" t="s">
        <v>2</v>
      </c>
      <c r="B9" s="96"/>
      <c r="C9" s="96"/>
      <c r="D9" s="96"/>
      <c r="E9" s="96"/>
      <c r="F9" s="96"/>
      <c r="G9" s="96"/>
      <c r="H9" s="96"/>
      <c r="I9" s="96"/>
      <c r="J9" s="34"/>
      <c r="K9" s="25"/>
      <c r="L9" s="95">
        <f>L11+L13</f>
        <v>26353</v>
      </c>
      <c r="M9" s="95"/>
      <c r="N9" s="95"/>
    </row>
    <row r="10" spans="1:15" s="12" customFormat="1" ht="20.100000000000001" customHeight="1">
      <c r="A10" s="23"/>
      <c r="B10" s="23"/>
      <c r="C10" s="23"/>
      <c r="D10" s="23"/>
      <c r="E10" s="24"/>
      <c r="F10" s="24"/>
      <c r="G10" s="24"/>
      <c r="H10" s="31"/>
      <c r="I10" s="31"/>
      <c r="J10" s="31"/>
      <c r="K10" s="25"/>
      <c r="L10" s="25"/>
      <c r="M10" s="25"/>
      <c r="N10" s="25"/>
    </row>
    <row r="11" spans="1:15" s="12" customFormat="1" ht="20.100000000000001" customHeight="1">
      <c r="A11" s="99" t="s">
        <v>15</v>
      </c>
      <c r="B11" s="99"/>
      <c r="C11" s="99"/>
      <c r="D11" s="99"/>
      <c r="E11" s="99"/>
      <c r="F11" s="99"/>
      <c r="G11" s="99"/>
      <c r="H11" s="99"/>
      <c r="I11" s="99"/>
      <c r="J11" s="35"/>
      <c r="K11" s="25"/>
      <c r="L11" s="97">
        <f>'SCUOLA MEDIA'!I27</f>
        <v>10653</v>
      </c>
      <c r="M11" s="97"/>
      <c r="N11" s="97"/>
    </row>
    <row r="12" spans="1:15" s="12" customFormat="1" ht="6" customHeight="1">
      <c r="A12" s="28"/>
      <c r="B12" s="28"/>
      <c r="C12" s="28"/>
      <c r="D12" s="28"/>
      <c r="E12" s="26"/>
      <c r="F12" s="26"/>
      <c r="G12" s="26"/>
      <c r="H12" s="31"/>
      <c r="I12" s="31"/>
      <c r="J12" s="31"/>
      <c r="K12" s="25"/>
      <c r="L12" s="27"/>
      <c r="M12" s="27"/>
      <c r="N12" s="27"/>
    </row>
    <row r="13" spans="1:15" s="12" customFormat="1" ht="20.100000000000001" customHeight="1">
      <c r="A13" s="99" t="s">
        <v>16</v>
      </c>
      <c r="B13" s="99"/>
      <c r="C13" s="99"/>
      <c r="D13" s="99"/>
      <c r="E13" s="99"/>
      <c r="F13" s="99"/>
      <c r="G13" s="99"/>
      <c r="H13" s="99"/>
      <c r="I13" s="99"/>
      <c r="J13" s="35"/>
      <c r="K13" s="25"/>
      <c r="L13" s="97">
        <f>'PRIMARIA E INFANZIA'!I31</f>
        <v>15700</v>
      </c>
      <c r="M13" s="97"/>
      <c r="N13" s="97"/>
    </row>
    <row r="14" spans="1:15" s="12" customFormat="1" ht="45" customHeight="1">
      <c r="A14" s="23"/>
      <c r="B14" s="23"/>
      <c r="C14" s="23"/>
      <c r="D14" s="23"/>
      <c r="E14" s="24"/>
      <c r="F14" s="24"/>
      <c r="G14" s="24"/>
      <c r="H14" s="31"/>
      <c r="I14" s="31"/>
      <c r="J14" s="31"/>
      <c r="K14" s="25"/>
      <c r="L14" s="25"/>
      <c r="M14" s="27"/>
      <c r="N14" s="25"/>
    </row>
    <row r="15" spans="1:15" s="12" customFormat="1" ht="20.100000000000001" customHeight="1">
      <c r="A15" s="100" t="s">
        <v>5</v>
      </c>
      <c r="B15" s="100"/>
      <c r="C15" s="100"/>
      <c r="D15" s="100"/>
      <c r="E15" s="100"/>
      <c r="F15" s="100"/>
      <c r="G15" s="100"/>
      <c r="H15" s="100"/>
      <c r="I15" s="100"/>
      <c r="J15" s="34"/>
      <c r="K15" s="25"/>
      <c r="L15" s="101">
        <f>L17+L19</f>
        <v>15525</v>
      </c>
      <c r="M15" s="101"/>
      <c r="N15" s="101"/>
    </row>
    <row r="16" spans="1:15" s="12" customFormat="1" ht="20.100000000000001" customHeight="1">
      <c r="A16" s="23"/>
      <c r="B16" s="23"/>
      <c r="C16" s="23"/>
      <c r="D16" s="23"/>
      <c r="E16" s="24"/>
      <c r="F16" s="24"/>
      <c r="G16" s="24"/>
      <c r="H16" s="31"/>
      <c r="I16" s="31"/>
      <c r="J16" s="31"/>
      <c r="K16" s="25"/>
      <c r="L16" s="25"/>
      <c r="M16" s="25"/>
      <c r="N16" s="25"/>
    </row>
    <row r="17" spans="1:14" s="12" customFormat="1" ht="20.100000000000001" customHeight="1">
      <c r="A17" s="99" t="s">
        <v>15</v>
      </c>
      <c r="B17" s="99"/>
      <c r="C17" s="99"/>
      <c r="D17" s="99"/>
      <c r="E17" s="99"/>
      <c r="F17" s="99"/>
      <c r="G17" s="99"/>
      <c r="H17" s="99"/>
      <c r="I17" s="99"/>
      <c r="J17" s="35"/>
      <c r="K17" s="25"/>
      <c r="L17" s="97">
        <f>'SCUOLA MEDIA'!I39</f>
        <v>8150</v>
      </c>
      <c r="M17" s="97"/>
      <c r="N17" s="97"/>
    </row>
    <row r="18" spans="1:14" s="12" customFormat="1" ht="6" customHeight="1">
      <c r="A18" s="28"/>
      <c r="B18" s="28"/>
      <c r="C18" s="28"/>
      <c r="D18" s="28"/>
      <c r="E18" s="26"/>
      <c r="F18" s="26"/>
      <c r="G18" s="26"/>
      <c r="H18" s="31"/>
      <c r="I18" s="31"/>
      <c r="J18" s="31"/>
      <c r="K18" s="25"/>
      <c r="L18" s="27"/>
      <c r="M18" s="27"/>
      <c r="N18" s="27"/>
    </row>
    <row r="19" spans="1:14" s="12" customFormat="1" ht="20.100000000000001" customHeight="1">
      <c r="A19" s="99" t="s">
        <v>16</v>
      </c>
      <c r="B19" s="99"/>
      <c r="C19" s="99"/>
      <c r="D19" s="99"/>
      <c r="E19" s="99"/>
      <c r="F19" s="99"/>
      <c r="G19" s="99"/>
      <c r="H19" s="99"/>
      <c r="I19" s="99"/>
      <c r="J19" s="35"/>
      <c r="K19" s="25"/>
      <c r="L19" s="97">
        <f>'PRIMARIA E INFANZIA'!I42</f>
        <v>7375</v>
      </c>
      <c r="M19" s="97"/>
      <c r="N19" s="97"/>
    </row>
    <row r="20" spans="1:14" s="12" customFormat="1" ht="45" customHeight="1">
      <c r="A20" s="23"/>
      <c r="B20" s="23"/>
      <c r="C20" s="23"/>
      <c r="D20" s="23"/>
      <c r="E20" s="24"/>
      <c r="F20" s="24"/>
      <c r="G20" s="24"/>
      <c r="H20" s="31"/>
      <c r="I20" s="31"/>
      <c r="J20" s="31"/>
      <c r="K20" s="25"/>
      <c r="L20" s="25"/>
      <c r="M20" s="27"/>
      <c r="N20" s="25"/>
    </row>
    <row r="21" spans="1:14" s="12" customFormat="1" ht="20.100000000000001" customHeight="1">
      <c r="A21" s="107" t="s">
        <v>8</v>
      </c>
      <c r="B21" s="107"/>
      <c r="C21" s="107"/>
      <c r="D21" s="107"/>
      <c r="E21" s="107"/>
      <c r="F21" s="107"/>
      <c r="G21" s="107"/>
      <c r="H21" s="107"/>
      <c r="I21" s="107"/>
      <c r="J21" s="34"/>
      <c r="K21" s="25"/>
      <c r="L21" s="104">
        <f>L23+L25+L27</f>
        <v>20078</v>
      </c>
      <c r="M21" s="104"/>
      <c r="N21" s="104"/>
    </row>
    <row r="22" spans="1:14" s="12" customFormat="1" ht="20.100000000000001" customHeight="1">
      <c r="A22" s="23"/>
      <c r="B22" s="23"/>
      <c r="C22" s="23"/>
      <c r="D22" s="23"/>
      <c r="E22" s="24"/>
      <c r="F22" s="24"/>
      <c r="G22" s="24"/>
      <c r="H22" s="31"/>
      <c r="I22" s="31"/>
      <c r="J22" s="31"/>
      <c r="K22" s="25"/>
      <c r="L22" s="25"/>
      <c r="M22" s="25"/>
      <c r="N22" s="25"/>
    </row>
    <row r="23" spans="1:14" s="12" customFormat="1" ht="20.100000000000001" customHeight="1">
      <c r="A23" s="99" t="s">
        <v>15</v>
      </c>
      <c r="B23" s="99"/>
      <c r="C23" s="99"/>
      <c r="D23" s="99"/>
      <c r="E23" s="99"/>
      <c r="F23" s="99"/>
      <c r="G23" s="99"/>
      <c r="H23" s="99"/>
      <c r="I23" s="99"/>
      <c r="J23" s="35"/>
      <c r="K23" s="25"/>
      <c r="L23" s="97">
        <f>'SCUOLA MEDIA'!I49</f>
        <v>4753</v>
      </c>
      <c r="M23" s="97"/>
      <c r="N23" s="97"/>
    </row>
    <row r="24" spans="1:14" s="12" customFormat="1" ht="6" customHeight="1">
      <c r="A24" s="28"/>
      <c r="B24" s="28"/>
      <c r="C24" s="28"/>
      <c r="D24" s="28"/>
      <c r="E24" s="26"/>
      <c r="F24" s="26"/>
      <c r="G24" s="26"/>
      <c r="H24" s="31"/>
      <c r="I24" s="31"/>
      <c r="J24" s="31"/>
      <c r="K24" s="25"/>
      <c r="L24" s="27"/>
      <c r="M24" s="27"/>
      <c r="N24" s="27"/>
    </row>
    <row r="25" spans="1:14" s="12" customFormat="1" ht="20.100000000000001" customHeight="1">
      <c r="A25" s="99" t="s">
        <v>16</v>
      </c>
      <c r="B25" s="99"/>
      <c r="C25" s="99"/>
      <c r="D25" s="99"/>
      <c r="E25" s="99"/>
      <c r="F25" s="99"/>
      <c r="G25" s="99"/>
      <c r="H25" s="99"/>
      <c r="I25" s="99"/>
      <c r="J25" s="35"/>
      <c r="K25" s="25"/>
      <c r="L25" s="97">
        <f>'PRIMARIA E INFANZIA'!I58</f>
        <v>10825</v>
      </c>
      <c r="M25" s="97"/>
      <c r="N25" s="97"/>
    </row>
    <row r="26" spans="1:14" s="12" customFormat="1" ht="6" customHeight="1">
      <c r="A26" s="28"/>
      <c r="B26" s="28"/>
      <c r="C26" s="28"/>
      <c r="D26" s="28"/>
      <c r="E26" s="26"/>
      <c r="F26" s="26"/>
      <c r="G26" s="26"/>
      <c r="H26" s="31"/>
      <c r="I26" s="31"/>
      <c r="J26" s="31"/>
      <c r="K26" s="25"/>
      <c r="L26" s="27"/>
      <c r="M26" s="27"/>
      <c r="N26" s="27"/>
    </row>
    <row r="27" spans="1:14" s="12" customFormat="1" ht="20.100000000000001" customHeight="1">
      <c r="A27" s="99" t="s">
        <v>17</v>
      </c>
      <c r="B27" s="99"/>
      <c r="C27" s="99"/>
      <c r="D27" s="99"/>
      <c r="E27" s="99"/>
      <c r="F27" s="99"/>
      <c r="G27" s="99"/>
      <c r="H27" s="99"/>
      <c r="I27" s="99"/>
      <c r="J27" s="35"/>
      <c r="K27" s="25"/>
      <c r="L27" s="97">
        <f>'PRIMARIA E INFANZIA'!I69</f>
        <v>4500</v>
      </c>
      <c r="M27" s="97"/>
      <c r="N27" s="97"/>
    </row>
    <row r="28" spans="1:14" s="12" customFormat="1" ht="45" customHeight="1">
      <c r="E28" s="21"/>
      <c r="F28" s="21"/>
      <c r="G28" s="21"/>
      <c r="H28" s="32"/>
      <c r="I28" s="32"/>
      <c r="J28" s="32"/>
      <c r="K28" s="22"/>
      <c r="L28" s="22"/>
      <c r="M28" s="22"/>
      <c r="N28" s="22"/>
    </row>
    <row r="29" spans="1:14" s="12" customFormat="1" ht="20.100000000000001" customHeight="1">
      <c r="A29" s="106" t="s">
        <v>6</v>
      </c>
      <c r="B29" s="106"/>
      <c r="C29" s="106"/>
      <c r="D29" s="106"/>
      <c r="E29" s="106"/>
      <c r="F29" s="106"/>
      <c r="G29" s="106"/>
      <c r="H29" s="106"/>
      <c r="I29" s="106"/>
      <c r="J29" s="34"/>
      <c r="K29" s="25"/>
      <c r="L29" s="108">
        <f>L31+L33</f>
        <v>12780</v>
      </c>
      <c r="M29" s="108"/>
      <c r="N29" s="108"/>
    </row>
    <row r="30" spans="1:14" s="12" customFormat="1" ht="20.100000000000001" customHeight="1">
      <c r="A30" s="23"/>
      <c r="B30" s="23"/>
      <c r="C30" s="23"/>
      <c r="D30" s="23"/>
      <c r="E30" s="24"/>
      <c r="F30" s="24"/>
      <c r="G30" s="24"/>
      <c r="H30" s="31"/>
      <c r="I30" s="31"/>
      <c r="J30" s="31"/>
      <c r="K30" s="25"/>
      <c r="L30" s="25"/>
      <c r="M30" s="25"/>
      <c r="N30" s="25"/>
    </row>
    <row r="31" spans="1:14" s="12" customFormat="1" ht="20.100000000000001" customHeight="1">
      <c r="A31" s="99" t="s">
        <v>15</v>
      </c>
      <c r="B31" s="99"/>
      <c r="C31" s="99"/>
      <c r="D31" s="99"/>
      <c r="E31" s="99"/>
      <c r="F31" s="99"/>
      <c r="G31" s="99"/>
      <c r="H31" s="99"/>
      <c r="I31" s="99"/>
      <c r="J31" s="35"/>
      <c r="K31" s="25"/>
      <c r="L31" s="97">
        <f>'SCUOLA MEDIA'!I70</f>
        <v>3500</v>
      </c>
      <c r="M31" s="97"/>
      <c r="N31" s="97"/>
    </row>
    <row r="32" spans="1:14" s="12" customFormat="1" ht="6" customHeight="1">
      <c r="A32" s="28"/>
      <c r="B32" s="28"/>
      <c r="C32" s="28"/>
      <c r="D32" s="28"/>
      <c r="E32" s="26"/>
      <c r="F32" s="26"/>
      <c r="G32" s="26"/>
      <c r="H32" s="31"/>
      <c r="I32" s="31"/>
      <c r="J32" s="31"/>
      <c r="K32" s="25"/>
      <c r="L32" s="27"/>
      <c r="M32" s="27"/>
      <c r="N32" s="27"/>
    </row>
    <row r="33" spans="1:14" s="12" customFormat="1" ht="20.100000000000001" customHeight="1">
      <c r="A33" s="99" t="s">
        <v>16</v>
      </c>
      <c r="B33" s="99"/>
      <c r="C33" s="99"/>
      <c r="D33" s="99"/>
      <c r="E33" s="99"/>
      <c r="F33" s="99"/>
      <c r="G33" s="99"/>
      <c r="H33" s="99"/>
      <c r="I33" s="99"/>
      <c r="J33" s="35"/>
      <c r="K33" s="25"/>
      <c r="L33" s="97">
        <f>'PRIMARIA E INFANZIA'!I83</f>
        <v>9280</v>
      </c>
      <c r="M33" s="97"/>
      <c r="N33" s="97"/>
    </row>
    <row r="34" spans="1:14" s="12" customFormat="1" ht="45" customHeight="1">
      <c r="E34" s="21"/>
      <c r="F34" s="21"/>
      <c r="G34" s="21"/>
      <c r="H34" s="32"/>
      <c r="I34" s="32"/>
      <c r="J34" s="32"/>
      <c r="K34" s="22"/>
      <c r="L34" s="22"/>
      <c r="M34" s="22"/>
      <c r="N34" s="22"/>
    </row>
    <row r="35" spans="1:14" s="12" customFormat="1" ht="20.100000000000001" customHeight="1">
      <c r="A35" s="105" t="s">
        <v>4</v>
      </c>
      <c r="B35" s="105"/>
      <c r="C35" s="105"/>
      <c r="D35" s="105"/>
      <c r="E35" s="105"/>
      <c r="F35" s="105"/>
      <c r="G35" s="105"/>
      <c r="H35" s="105"/>
      <c r="I35" s="105"/>
      <c r="J35" s="34"/>
      <c r="K35" s="25"/>
      <c r="L35" s="114">
        <f>L37+L39</f>
        <v>8272</v>
      </c>
      <c r="M35" s="114"/>
      <c r="N35" s="114"/>
    </row>
    <row r="36" spans="1:14" s="12" customFormat="1" ht="20.100000000000001" customHeight="1">
      <c r="A36" s="23"/>
      <c r="B36" s="23"/>
      <c r="C36" s="23"/>
      <c r="D36" s="23"/>
      <c r="E36" s="24"/>
      <c r="F36" s="24"/>
      <c r="G36" s="24"/>
      <c r="H36" s="31"/>
      <c r="I36" s="31"/>
      <c r="J36" s="31"/>
      <c r="K36" s="25"/>
      <c r="L36" s="25"/>
      <c r="M36" s="25"/>
      <c r="N36" s="25"/>
    </row>
    <row r="37" spans="1:14" s="12" customFormat="1" ht="20.100000000000001" customHeight="1">
      <c r="A37" s="99" t="s">
        <v>15</v>
      </c>
      <c r="B37" s="99"/>
      <c r="C37" s="99"/>
      <c r="D37" s="99"/>
      <c r="E37" s="99"/>
      <c r="F37" s="99"/>
      <c r="G37" s="99"/>
      <c r="H37" s="99"/>
      <c r="I37" s="99"/>
      <c r="J37" s="35"/>
      <c r="K37" s="25"/>
      <c r="L37" s="97">
        <f>'SCUOLA MEDIA'!I87</f>
        <v>3277</v>
      </c>
      <c r="M37" s="97"/>
      <c r="N37" s="97"/>
    </row>
    <row r="38" spans="1:14" s="12" customFormat="1" ht="6" customHeight="1">
      <c r="A38" s="28"/>
      <c r="B38" s="28"/>
      <c r="C38" s="28"/>
      <c r="D38" s="28"/>
      <c r="E38" s="26"/>
      <c r="F38" s="26"/>
      <c r="G38" s="26"/>
      <c r="H38" s="31"/>
      <c r="I38" s="31"/>
      <c r="J38" s="31"/>
      <c r="K38" s="25"/>
      <c r="L38" s="27"/>
      <c r="M38" s="27"/>
      <c r="N38" s="27"/>
    </row>
    <row r="39" spans="1:14" s="12" customFormat="1" ht="20.100000000000001" customHeight="1">
      <c r="A39" s="99" t="s">
        <v>16</v>
      </c>
      <c r="B39" s="99"/>
      <c r="C39" s="99"/>
      <c r="D39" s="99"/>
      <c r="E39" s="99"/>
      <c r="F39" s="99"/>
      <c r="G39" s="99"/>
      <c r="H39" s="99"/>
      <c r="I39" s="99"/>
      <c r="J39" s="35"/>
      <c r="K39" s="25"/>
      <c r="L39" s="97">
        <f>'PRIMARIA E INFANZIA'!I95</f>
        <v>4995</v>
      </c>
      <c r="M39" s="97"/>
      <c r="N39" s="97"/>
    </row>
    <row r="40" spans="1:14">
      <c r="H40" s="33"/>
      <c r="I40" s="33"/>
      <c r="J40" s="33"/>
      <c r="L40" s="4"/>
      <c r="M40" s="4"/>
      <c r="N40" s="4"/>
    </row>
    <row r="41" spans="1:14" ht="13.5" thickBot="1">
      <c r="H41" s="33"/>
      <c r="I41" s="33"/>
      <c r="J41" s="33"/>
      <c r="L41" s="4"/>
      <c r="M41" s="4"/>
      <c r="N41" s="4"/>
    </row>
    <row r="42" spans="1:14" s="12" customFormat="1" ht="20.100000000000001" customHeight="1" thickTop="1" thickBot="1">
      <c r="A42" s="112" t="s">
        <v>61</v>
      </c>
      <c r="B42" s="112"/>
      <c r="C42" s="112"/>
      <c r="D42" s="112"/>
      <c r="E42" s="112"/>
      <c r="F42" s="112"/>
      <c r="G42" s="112"/>
      <c r="H42" s="112"/>
      <c r="I42" s="112"/>
      <c r="J42" s="34"/>
      <c r="K42" s="25"/>
      <c r="L42" s="113">
        <f>L9+L15+L21+L29+L35</f>
        <v>83008</v>
      </c>
      <c r="M42" s="113"/>
      <c r="N42" s="113"/>
    </row>
    <row r="43" spans="1:14" ht="13.5" thickTop="1"/>
    <row r="45" spans="1:14" ht="15">
      <c r="A45" s="111" t="s">
        <v>117</v>
      </c>
      <c r="B45" s="111"/>
      <c r="C45" s="111"/>
      <c r="D45" s="111"/>
    </row>
    <row r="46" spans="1:14">
      <c r="F46" s="109"/>
      <c r="G46" s="109"/>
      <c r="H46" s="109"/>
      <c r="I46" s="109"/>
      <c r="J46" s="109"/>
      <c r="K46" s="109"/>
    </row>
    <row r="47" spans="1:14" ht="15">
      <c r="F47" s="110"/>
      <c r="G47" s="110"/>
      <c r="H47" s="110"/>
      <c r="I47" s="110"/>
      <c r="J47" s="110"/>
      <c r="K47" s="110"/>
    </row>
    <row r="50" spans="1:16">
      <c r="I50" s="109" t="s">
        <v>9</v>
      </c>
      <c r="J50" s="109"/>
      <c r="K50" s="109"/>
      <c r="L50" s="109"/>
      <c r="M50" s="109"/>
      <c r="N50" s="109"/>
    </row>
    <row r="51" spans="1:16" ht="15">
      <c r="I51" s="110" t="s">
        <v>10</v>
      </c>
      <c r="J51" s="110"/>
      <c r="K51" s="110"/>
      <c r="L51" s="110"/>
      <c r="M51" s="110"/>
      <c r="N51" s="110"/>
    </row>
    <row r="60" spans="1:16">
      <c r="A60" s="109" t="s">
        <v>19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</row>
  </sheetData>
  <mergeCells count="44">
    <mergeCell ref="A39:I39"/>
    <mergeCell ref="A60:P60"/>
    <mergeCell ref="A27:I27"/>
    <mergeCell ref="A31:I31"/>
    <mergeCell ref="A25:I25"/>
    <mergeCell ref="I51:N51"/>
    <mergeCell ref="F47:K47"/>
    <mergeCell ref="A45:D45"/>
    <mergeCell ref="F46:K46"/>
    <mergeCell ref="I50:N50"/>
    <mergeCell ref="A42:I42"/>
    <mergeCell ref="L42:N42"/>
    <mergeCell ref="L33:N33"/>
    <mergeCell ref="L35:N35"/>
    <mergeCell ref="L37:N37"/>
    <mergeCell ref="L39:N39"/>
    <mergeCell ref="L21:N21"/>
    <mergeCell ref="L23:N23"/>
    <mergeCell ref="A37:I37"/>
    <mergeCell ref="A35:I35"/>
    <mergeCell ref="A33:I33"/>
    <mergeCell ref="L31:N31"/>
    <mergeCell ref="A29:I29"/>
    <mergeCell ref="A23:I23"/>
    <mergeCell ref="A21:I21"/>
    <mergeCell ref="L25:N25"/>
    <mergeCell ref="L27:N27"/>
    <mergeCell ref="L29:N29"/>
    <mergeCell ref="A19:I19"/>
    <mergeCell ref="A15:I15"/>
    <mergeCell ref="L15:N15"/>
    <mergeCell ref="A4:O4"/>
    <mergeCell ref="A2:O2"/>
    <mergeCell ref="L17:N17"/>
    <mergeCell ref="L19:N19"/>
    <mergeCell ref="L13:N13"/>
    <mergeCell ref="A13:I13"/>
    <mergeCell ref="A17:I17"/>
    <mergeCell ref="A1:O1"/>
    <mergeCell ref="L9:N9"/>
    <mergeCell ref="A9:I9"/>
    <mergeCell ref="L11:N11"/>
    <mergeCell ref="E7:N7"/>
    <mergeCell ref="A11:I11"/>
  </mergeCells>
  <phoneticPr fontId="0" type="noConversion"/>
  <pageMargins left="0.19685039370078741" right="0.19685039370078741" top="0.76" bottom="0.39370078740157483" header="0.96" footer="0.51181102362204722"/>
  <pageSetup paperSize="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J114"/>
  <sheetViews>
    <sheetView topLeftCell="A85" zoomScaleNormal="100" workbookViewId="0">
      <selection activeCell="A92" sqref="A92:B92"/>
    </sheetView>
  </sheetViews>
  <sheetFormatPr defaultRowHeight="12.75"/>
  <cols>
    <col min="1" max="1" width="3.140625" style="1" customWidth="1"/>
    <col min="2" max="2" width="39.7109375" style="1" customWidth="1"/>
    <col min="3" max="5" width="11.7109375" style="2" customWidth="1"/>
    <col min="6" max="6" width="11.7109375" style="85" customWidth="1"/>
    <col min="7" max="7" width="11.7109375" style="2" customWidth="1"/>
    <col min="8" max="8" width="31.7109375" style="4" customWidth="1"/>
    <col min="9" max="9" width="11.7109375" style="1" customWidth="1"/>
    <col min="10" max="16384" width="9.140625" style="1"/>
  </cols>
  <sheetData>
    <row r="1" spans="1:10" ht="22.5">
      <c r="A1" s="119" t="s">
        <v>12</v>
      </c>
      <c r="B1" s="119"/>
      <c r="C1" s="119"/>
      <c r="D1" s="119"/>
      <c r="E1" s="119"/>
      <c r="F1" s="119"/>
      <c r="G1" s="119"/>
      <c r="H1" s="119"/>
      <c r="I1" s="119"/>
    </row>
    <row r="2" spans="1:10" ht="19.5" customHeight="1">
      <c r="A2" s="121" t="s">
        <v>59</v>
      </c>
      <c r="B2" s="121"/>
      <c r="C2" s="121"/>
      <c r="D2" s="121"/>
      <c r="E2" s="121"/>
      <c r="F2" s="121"/>
      <c r="G2" s="121"/>
      <c r="H2" s="121"/>
      <c r="I2" s="121"/>
      <c r="J2" s="45"/>
    </row>
    <row r="3" spans="1:10" ht="7.5" customHeight="1">
      <c r="B3" s="109"/>
      <c r="C3" s="109"/>
      <c r="D3" s="109"/>
      <c r="E3" s="109"/>
      <c r="F3" s="109"/>
      <c r="G3" s="109"/>
      <c r="H3" s="109"/>
      <c r="I3" s="109"/>
    </row>
    <row r="4" spans="1:10" s="20" customFormat="1" ht="18" customHeight="1">
      <c r="A4" s="120" t="s">
        <v>13</v>
      </c>
      <c r="B4" s="120"/>
      <c r="C4" s="120"/>
      <c r="D4" s="120"/>
      <c r="E4" s="120"/>
      <c r="F4" s="120"/>
      <c r="G4" s="120"/>
      <c r="H4" s="120"/>
      <c r="I4" s="120"/>
    </row>
    <row r="5" spans="1:10" ht="9.75" customHeight="1"/>
    <row r="6" spans="1:10" ht="12.75" customHeight="1">
      <c r="D6" s="3"/>
      <c r="E6" s="130" t="s">
        <v>62</v>
      </c>
      <c r="F6" s="130"/>
      <c r="G6" s="130"/>
      <c r="H6" s="130"/>
      <c r="I6" s="130"/>
    </row>
    <row r="7" spans="1:10" ht="6" customHeight="1">
      <c r="I7" s="74"/>
    </row>
    <row r="8" spans="1:10" ht="60" customHeight="1">
      <c r="A8" s="123" t="s">
        <v>11</v>
      </c>
      <c r="B8" s="123"/>
      <c r="C8" s="90" t="s">
        <v>106</v>
      </c>
      <c r="D8" s="90" t="s">
        <v>107</v>
      </c>
      <c r="E8" s="90" t="s">
        <v>108</v>
      </c>
      <c r="F8" s="90" t="s">
        <v>115</v>
      </c>
      <c r="G8" s="90" t="s">
        <v>116</v>
      </c>
      <c r="H8" s="72" t="s">
        <v>0</v>
      </c>
      <c r="I8" s="29" t="s">
        <v>1</v>
      </c>
    </row>
    <row r="9" spans="1:10" s="12" customFormat="1" ht="20.100000000000001" customHeight="1">
      <c r="A9" s="122" t="s">
        <v>2</v>
      </c>
      <c r="B9" s="122"/>
      <c r="C9" s="122"/>
      <c r="D9" s="122"/>
      <c r="E9" s="122"/>
      <c r="F9" s="122"/>
      <c r="G9" s="122"/>
      <c r="H9" s="122"/>
      <c r="I9" s="122"/>
    </row>
    <row r="10" spans="1:10" s="12" customFormat="1" ht="24" customHeight="1">
      <c r="A10" s="124">
        <v>1</v>
      </c>
      <c r="B10" s="127" t="s">
        <v>25</v>
      </c>
      <c r="C10" s="8">
        <v>500</v>
      </c>
      <c r="D10" s="79"/>
      <c r="E10" s="79"/>
      <c r="F10" s="79"/>
      <c r="G10" s="79"/>
      <c r="H10" s="73" t="s">
        <v>109</v>
      </c>
      <c r="I10" s="11">
        <f>C10+D10+E10+F10+G10</f>
        <v>500</v>
      </c>
    </row>
    <row r="11" spans="1:10" s="12" customFormat="1" ht="24" customHeight="1">
      <c r="A11" s="125"/>
      <c r="B11" s="128"/>
      <c r="C11" s="79"/>
      <c r="D11" s="8">
        <v>500</v>
      </c>
      <c r="E11" s="79"/>
      <c r="F11" s="79"/>
      <c r="G11" s="79"/>
      <c r="H11" s="73" t="s">
        <v>110</v>
      </c>
      <c r="I11" s="11">
        <f t="shared" ref="I11:I26" si="0">C11+D11+E11+F11+G11</f>
        <v>500</v>
      </c>
    </row>
    <row r="12" spans="1:10" s="12" customFormat="1" ht="24" customHeight="1">
      <c r="A12" s="126"/>
      <c r="B12" s="129"/>
      <c r="C12" s="8"/>
      <c r="D12" s="8"/>
      <c r="E12" s="8">
        <v>500</v>
      </c>
      <c r="F12" s="8"/>
      <c r="G12" s="9"/>
      <c r="H12" s="73" t="s">
        <v>111</v>
      </c>
      <c r="I12" s="11">
        <f t="shared" si="0"/>
        <v>500</v>
      </c>
    </row>
    <row r="13" spans="1:10" s="12" customFormat="1" ht="24" customHeight="1">
      <c r="A13" s="49">
        <f>A10+1</f>
        <v>2</v>
      </c>
      <c r="B13" s="69" t="s">
        <v>30</v>
      </c>
      <c r="C13" s="8"/>
      <c r="D13" s="8"/>
      <c r="E13" s="8">
        <v>500</v>
      </c>
      <c r="F13" s="8"/>
      <c r="G13" s="9"/>
      <c r="H13" s="75" t="s">
        <v>111</v>
      </c>
      <c r="I13" s="11">
        <f t="shared" si="0"/>
        <v>500</v>
      </c>
    </row>
    <row r="14" spans="1:10" s="12" customFormat="1" ht="24" customHeight="1">
      <c r="A14" s="49">
        <f t="shared" ref="A14:A26" si="1">A13+1</f>
        <v>3</v>
      </c>
      <c r="B14" s="66" t="s">
        <v>46</v>
      </c>
      <c r="C14" s="8"/>
      <c r="D14" s="58"/>
      <c r="E14" s="58">
        <v>2000</v>
      </c>
      <c r="F14" s="58"/>
      <c r="G14" s="59"/>
      <c r="H14" s="64" t="s">
        <v>111</v>
      </c>
      <c r="I14" s="11">
        <f t="shared" si="0"/>
        <v>2000</v>
      </c>
    </row>
    <row r="15" spans="1:10" s="12" customFormat="1" ht="24" customHeight="1">
      <c r="A15" s="49">
        <f t="shared" si="1"/>
        <v>4</v>
      </c>
      <c r="B15" s="66" t="s">
        <v>42</v>
      </c>
      <c r="C15" s="8"/>
      <c r="D15" s="58"/>
      <c r="E15" s="58"/>
      <c r="F15" s="58">
        <v>55</v>
      </c>
      <c r="G15" s="58"/>
      <c r="H15" s="64" t="s">
        <v>99</v>
      </c>
      <c r="I15" s="11">
        <f t="shared" si="0"/>
        <v>55</v>
      </c>
    </row>
    <row r="16" spans="1:10" s="12" customFormat="1" ht="24" customHeight="1">
      <c r="A16" s="88">
        <f t="shared" si="1"/>
        <v>5</v>
      </c>
      <c r="B16" s="66" t="s">
        <v>65</v>
      </c>
      <c r="C16" s="8"/>
      <c r="D16" s="58"/>
      <c r="E16" s="58"/>
      <c r="F16" s="58">
        <v>78</v>
      </c>
      <c r="G16" s="58"/>
      <c r="H16" s="64" t="s">
        <v>99</v>
      </c>
      <c r="I16" s="11">
        <f t="shared" si="0"/>
        <v>78</v>
      </c>
    </row>
    <row r="17" spans="1:9" s="12" customFormat="1" ht="24" customHeight="1">
      <c r="A17" s="88">
        <f t="shared" si="1"/>
        <v>6</v>
      </c>
      <c r="B17" s="66" t="s">
        <v>66</v>
      </c>
      <c r="C17" s="8"/>
      <c r="D17" s="58"/>
      <c r="E17" s="58"/>
      <c r="F17" s="58">
        <v>234</v>
      </c>
      <c r="G17" s="58"/>
      <c r="H17" s="64" t="s">
        <v>99</v>
      </c>
      <c r="I17" s="11">
        <f t="shared" si="0"/>
        <v>234</v>
      </c>
    </row>
    <row r="18" spans="1:9" s="12" customFormat="1" ht="24" customHeight="1">
      <c r="A18" s="88">
        <f t="shared" si="1"/>
        <v>7</v>
      </c>
      <c r="B18" s="66" t="s">
        <v>43</v>
      </c>
      <c r="C18" s="8"/>
      <c r="D18" s="58"/>
      <c r="E18" s="58"/>
      <c r="F18" s="58"/>
      <c r="G18" s="58">
        <v>312</v>
      </c>
      <c r="H18" s="87" t="s">
        <v>98</v>
      </c>
      <c r="I18" s="11">
        <f t="shared" si="0"/>
        <v>312</v>
      </c>
    </row>
    <row r="19" spans="1:9" s="12" customFormat="1" ht="24" customHeight="1">
      <c r="A19" s="88">
        <f t="shared" si="1"/>
        <v>8</v>
      </c>
      <c r="B19" s="66" t="s">
        <v>58</v>
      </c>
      <c r="C19" s="8"/>
      <c r="D19" s="58"/>
      <c r="E19" s="58"/>
      <c r="F19" s="58"/>
      <c r="G19" s="58">
        <v>390</v>
      </c>
      <c r="H19" s="87" t="s">
        <v>98</v>
      </c>
      <c r="I19" s="11">
        <f t="shared" si="0"/>
        <v>390</v>
      </c>
    </row>
    <row r="20" spans="1:9" s="12" customFormat="1" ht="24" customHeight="1">
      <c r="A20" s="88">
        <f t="shared" si="1"/>
        <v>9</v>
      </c>
      <c r="B20" s="66" t="s">
        <v>63</v>
      </c>
      <c r="C20" s="8"/>
      <c r="D20" s="58"/>
      <c r="E20" s="58"/>
      <c r="F20" s="58"/>
      <c r="G20" s="58">
        <v>390</v>
      </c>
      <c r="H20" s="87" t="s">
        <v>98</v>
      </c>
      <c r="I20" s="11">
        <f t="shared" si="0"/>
        <v>390</v>
      </c>
    </row>
    <row r="21" spans="1:9" s="12" customFormat="1" ht="24" customHeight="1">
      <c r="A21" s="88">
        <f t="shared" si="1"/>
        <v>10</v>
      </c>
      <c r="B21" s="66" t="s">
        <v>53</v>
      </c>
      <c r="C21" s="8"/>
      <c r="D21" s="58"/>
      <c r="E21" s="58"/>
      <c r="F21" s="58"/>
      <c r="G21" s="58">
        <v>1147</v>
      </c>
      <c r="H21" s="67" t="s">
        <v>98</v>
      </c>
      <c r="I21" s="11">
        <f t="shared" si="0"/>
        <v>1147</v>
      </c>
    </row>
    <row r="22" spans="1:9" s="12" customFormat="1" ht="24" customHeight="1">
      <c r="A22" s="88">
        <f t="shared" si="1"/>
        <v>11</v>
      </c>
      <c r="B22" s="66" t="s">
        <v>64</v>
      </c>
      <c r="C22" s="8"/>
      <c r="D22" s="58"/>
      <c r="E22" s="58"/>
      <c r="F22" s="58"/>
      <c r="G22" s="58">
        <v>577</v>
      </c>
      <c r="H22" s="67" t="s">
        <v>98</v>
      </c>
      <c r="I22" s="11">
        <f t="shared" si="0"/>
        <v>577</v>
      </c>
    </row>
    <row r="23" spans="1:9" s="12" customFormat="1" ht="24" customHeight="1">
      <c r="A23" s="88">
        <f t="shared" si="1"/>
        <v>12</v>
      </c>
      <c r="B23" s="66" t="s">
        <v>67</v>
      </c>
      <c r="C23" s="8"/>
      <c r="D23" s="58"/>
      <c r="E23" s="58"/>
      <c r="F23" s="58"/>
      <c r="G23" s="58">
        <v>515</v>
      </c>
      <c r="H23" s="67" t="s">
        <v>98</v>
      </c>
      <c r="I23" s="11">
        <f t="shared" si="0"/>
        <v>515</v>
      </c>
    </row>
    <row r="24" spans="1:9" s="12" customFormat="1" ht="24" customHeight="1">
      <c r="A24" s="88">
        <f t="shared" si="1"/>
        <v>13</v>
      </c>
      <c r="B24" s="66" t="s">
        <v>68</v>
      </c>
      <c r="C24" s="8"/>
      <c r="D24" s="58"/>
      <c r="E24" s="58"/>
      <c r="F24" s="58"/>
      <c r="G24" s="58">
        <v>288</v>
      </c>
      <c r="H24" s="67" t="s">
        <v>98</v>
      </c>
      <c r="I24" s="11">
        <f t="shared" si="0"/>
        <v>288</v>
      </c>
    </row>
    <row r="25" spans="1:9" s="12" customFormat="1" ht="24" customHeight="1">
      <c r="A25" s="88">
        <f t="shared" si="1"/>
        <v>14</v>
      </c>
      <c r="B25" s="69" t="s">
        <v>44</v>
      </c>
      <c r="C25" s="8"/>
      <c r="D25" s="58"/>
      <c r="E25" s="58"/>
      <c r="F25" s="58"/>
      <c r="G25" s="59">
        <v>1263</v>
      </c>
      <c r="H25" s="67" t="s">
        <v>98</v>
      </c>
      <c r="I25" s="11">
        <f t="shared" si="0"/>
        <v>1263</v>
      </c>
    </row>
    <row r="26" spans="1:9" s="12" customFormat="1" ht="24" customHeight="1">
      <c r="A26" s="88">
        <f t="shared" si="1"/>
        <v>15</v>
      </c>
      <c r="B26" s="66" t="s">
        <v>26</v>
      </c>
      <c r="C26" s="8"/>
      <c r="D26" s="58"/>
      <c r="E26" s="58"/>
      <c r="F26" s="58"/>
      <c r="G26" s="59">
        <v>1404</v>
      </c>
      <c r="H26" s="67" t="s">
        <v>98</v>
      </c>
      <c r="I26" s="11">
        <f t="shared" si="0"/>
        <v>1404</v>
      </c>
    </row>
    <row r="27" spans="1:9" s="12" customFormat="1" ht="24" customHeight="1">
      <c r="A27" s="117" t="s">
        <v>3</v>
      </c>
      <c r="B27" s="117"/>
      <c r="C27" s="13">
        <f>SUM(C10:C26)</f>
        <v>500</v>
      </c>
      <c r="D27" s="13">
        <f>SUM(D10:D26)</f>
        <v>500</v>
      </c>
      <c r="E27" s="13">
        <f>SUM(E10:E26)</f>
        <v>3000</v>
      </c>
      <c r="F27" s="13">
        <f>SUM(F10:F26)</f>
        <v>367</v>
      </c>
      <c r="G27" s="13">
        <f>SUM(G10:G26)</f>
        <v>6286</v>
      </c>
      <c r="H27" s="76"/>
      <c r="I27" s="13">
        <f>SUM(I10:I26)</f>
        <v>10653</v>
      </c>
    </row>
    <row r="28" spans="1:9" s="12" customFormat="1" ht="20.100000000000001" customHeight="1">
      <c r="A28" s="122" t="s">
        <v>5</v>
      </c>
      <c r="B28" s="122"/>
      <c r="C28" s="122"/>
      <c r="D28" s="122"/>
      <c r="E28" s="122"/>
      <c r="F28" s="122"/>
      <c r="G28" s="122"/>
      <c r="H28" s="122"/>
      <c r="I28" s="122"/>
    </row>
    <row r="29" spans="1:9" s="12" customFormat="1" ht="24" customHeight="1">
      <c r="A29" s="124">
        <v>1</v>
      </c>
      <c r="B29" s="127" t="s">
        <v>24</v>
      </c>
      <c r="C29" s="51">
        <v>350</v>
      </c>
      <c r="D29" s="51"/>
      <c r="E29" s="51"/>
      <c r="F29" s="51"/>
      <c r="G29" s="51"/>
      <c r="H29" s="73" t="s">
        <v>109</v>
      </c>
      <c r="I29" s="11">
        <f t="shared" ref="I29:I38" si="2">C29+D29+E29+F29+G29</f>
        <v>350</v>
      </c>
    </row>
    <row r="30" spans="1:9" s="12" customFormat="1" ht="24" customHeight="1">
      <c r="A30" s="126"/>
      <c r="B30" s="129"/>
      <c r="C30" s="51"/>
      <c r="D30" s="51">
        <v>350</v>
      </c>
      <c r="E30" s="51"/>
      <c r="F30" s="51"/>
      <c r="G30" s="51"/>
      <c r="H30" s="73" t="s">
        <v>110</v>
      </c>
      <c r="I30" s="11">
        <f t="shared" si="2"/>
        <v>350</v>
      </c>
    </row>
    <row r="31" spans="1:9" s="12" customFormat="1" ht="24" customHeight="1">
      <c r="A31" s="49">
        <f>A29+1</f>
        <v>2</v>
      </c>
      <c r="B31" s="66" t="s">
        <v>25</v>
      </c>
      <c r="C31" s="14"/>
      <c r="D31" s="80"/>
      <c r="E31" s="14">
        <v>700</v>
      </c>
      <c r="F31" s="14"/>
      <c r="G31" s="14"/>
      <c r="H31" s="73" t="s">
        <v>111</v>
      </c>
      <c r="I31" s="11">
        <f t="shared" si="2"/>
        <v>700</v>
      </c>
    </row>
    <row r="32" spans="1:9" s="12" customFormat="1" ht="24" customHeight="1">
      <c r="A32" s="49">
        <f>A31+1</f>
        <v>3</v>
      </c>
      <c r="B32" s="67" t="s">
        <v>82</v>
      </c>
      <c r="C32" s="8"/>
      <c r="D32" s="80"/>
      <c r="E32" s="46">
        <v>500</v>
      </c>
      <c r="F32" s="46"/>
      <c r="G32" s="8"/>
      <c r="H32" s="73" t="s">
        <v>111</v>
      </c>
      <c r="I32" s="11">
        <f t="shared" si="2"/>
        <v>500</v>
      </c>
    </row>
    <row r="33" spans="1:9" s="12" customFormat="1" ht="24" customHeight="1">
      <c r="A33" s="49">
        <f t="shared" ref="A33:A38" si="3">A32+1</f>
        <v>4</v>
      </c>
      <c r="B33" s="66" t="s">
        <v>42</v>
      </c>
      <c r="C33" s="14"/>
      <c r="D33" s="14"/>
      <c r="E33" s="14"/>
      <c r="F33" s="14">
        <v>50</v>
      </c>
      <c r="G33" s="14"/>
      <c r="H33" s="64" t="s">
        <v>99</v>
      </c>
      <c r="I33" s="11">
        <f t="shared" si="2"/>
        <v>50</v>
      </c>
    </row>
    <row r="34" spans="1:9" s="12" customFormat="1" ht="24" customHeight="1">
      <c r="A34" s="49">
        <f t="shared" si="3"/>
        <v>5</v>
      </c>
      <c r="B34" s="69" t="s">
        <v>43</v>
      </c>
      <c r="C34" s="16"/>
      <c r="D34" s="14"/>
      <c r="E34" s="14"/>
      <c r="F34" s="14"/>
      <c r="G34" s="14">
        <v>200</v>
      </c>
      <c r="H34" s="87" t="s">
        <v>98</v>
      </c>
      <c r="I34" s="11">
        <f t="shared" si="2"/>
        <v>200</v>
      </c>
    </row>
    <row r="35" spans="1:9" s="12" customFormat="1" ht="24" customHeight="1">
      <c r="A35" s="49">
        <f t="shared" si="3"/>
        <v>6</v>
      </c>
      <c r="B35" s="69" t="s">
        <v>83</v>
      </c>
      <c r="C35" s="16"/>
      <c r="D35" s="14"/>
      <c r="E35" s="14"/>
      <c r="F35" s="14"/>
      <c r="G35" s="14">
        <v>1650</v>
      </c>
      <c r="H35" s="87" t="s">
        <v>98</v>
      </c>
      <c r="I35" s="11">
        <f t="shared" si="2"/>
        <v>1650</v>
      </c>
    </row>
    <row r="36" spans="1:9" s="12" customFormat="1" ht="24" customHeight="1">
      <c r="A36" s="49">
        <f t="shared" si="3"/>
        <v>7</v>
      </c>
      <c r="B36" s="69" t="s">
        <v>84</v>
      </c>
      <c r="C36" s="16"/>
      <c r="D36" s="14"/>
      <c r="E36" s="14"/>
      <c r="F36" s="14"/>
      <c r="G36" s="14">
        <v>2000</v>
      </c>
      <c r="H36" s="67" t="s">
        <v>98</v>
      </c>
      <c r="I36" s="11">
        <f t="shared" si="2"/>
        <v>2000</v>
      </c>
    </row>
    <row r="37" spans="1:9" s="12" customFormat="1" ht="24" customHeight="1">
      <c r="A37" s="49">
        <f t="shared" si="3"/>
        <v>8</v>
      </c>
      <c r="B37" s="68" t="s">
        <v>44</v>
      </c>
      <c r="C37" s="16"/>
      <c r="D37" s="16"/>
      <c r="E37" s="16"/>
      <c r="F37" s="16"/>
      <c r="G37" s="14">
        <v>1450</v>
      </c>
      <c r="H37" s="67" t="s">
        <v>98</v>
      </c>
      <c r="I37" s="11">
        <f t="shared" si="2"/>
        <v>1450</v>
      </c>
    </row>
    <row r="38" spans="1:9" s="12" customFormat="1" ht="24" customHeight="1">
      <c r="A38" s="49">
        <f t="shared" si="3"/>
        <v>9</v>
      </c>
      <c r="B38" s="67" t="s">
        <v>26</v>
      </c>
      <c r="C38" s="16"/>
      <c r="D38" s="16"/>
      <c r="E38" s="16"/>
      <c r="F38" s="16"/>
      <c r="G38" s="14">
        <v>900</v>
      </c>
      <c r="H38" s="67" t="s">
        <v>98</v>
      </c>
      <c r="I38" s="11">
        <f t="shared" si="2"/>
        <v>900</v>
      </c>
    </row>
    <row r="39" spans="1:9" s="12" customFormat="1" ht="24.95" customHeight="1">
      <c r="A39" s="115" t="s">
        <v>31</v>
      </c>
      <c r="B39" s="116"/>
      <c r="C39" s="52">
        <f>SUM(C29:C38)</f>
        <v>350</v>
      </c>
      <c r="D39" s="52">
        <f>SUM(D29:D38)</f>
        <v>350</v>
      </c>
      <c r="E39" s="42">
        <f>SUM(E29:E38)</f>
        <v>1200</v>
      </c>
      <c r="F39" s="42">
        <f>SUM(F29:F38)</f>
        <v>50</v>
      </c>
      <c r="G39" s="52">
        <f>SUM(G29:G38)</f>
        <v>6200</v>
      </c>
      <c r="H39" s="71"/>
      <c r="I39" s="42">
        <f>SUM(I29:I38)</f>
        <v>8150</v>
      </c>
    </row>
    <row r="40" spans="1:9" s="12" customFormat="1" ht="20.100000000000001" customHeight="1">
      <c r="A40" s="122" t="s">
        <v>8</v>
      </c>
      <c r="B40" s="122"/>
      <c r="C40" s="122"/>
      <c r="D40" s="122"/>
      <c r="E40" s="122"/>
      <c r="F40" s="122"/>
      <c r="G40" s="122"/>
      <c r="H40" s="122"/>
      <c r="I40" s="122"/>
    </row>
    <row r="41" spans="1:9" s="12" customFormat="1" ht="24" customHeight="1">
      <c r="A41" s="49">
        <v>1</v>
      </c>
      <c r="B41" s="66" t="s">
        <v>85</v>
      </c>
      <c r="C41" s="53"/>
      <c r="D41" s="53"/>
      <c r="E41" s="53"/>
      <c r="F41" s="53">
        <v>370</v>
      </c>
      <c r="G41" s="53"/>
      <c r="H41" s="64" t="s">
        <v>99</v>
      </c>
      <c r="I41" s="11">
        <f t="shared" ref="I41:I48" si="4">C41+D41+E41+F41+G41</f>
        <v>370</v>
      </c>
    </row>
    <row r="42" spans="1:9" s="12" customFormat="1" ht="24" customHeight="1">
      <c r="A42" s="49">
        <f t="shared" ref="A42:A48" si="5">A41+1</f>
        <v>2</v>
      </c>
      <c r="B42" s="70" t="s">
        <v>42</v>
      </c>
      <c r="C42" s="53"/>
      <c r="D42" s="53"/>
      <c r="E42" s="53"/>
      <c r="F42" s="53">
        <v>55</v>
      </c>
      <c r="G42" s="53"/>
      <c r="H42" s="64" t="s">
        <v>99</v>
      </c>
      <c r="I42" s="11">
        <f t="shared" si="4"/>
        <v>55</v>
      </c>
    </row>
    <row r="43" spans="1:9" s="12" customFormat="1" ht="24" customHeight="1">
      <c r="A43" s="88">
        <f t="shared" si="5"/>
        <v>3</v>
      </c>
      <c r="B43" s="66" t="s">
        <v>86</v>
      </c>
      <c r="C43" s="14"/>
      <c r="D43" s="14"/>
      <c r="E43" s="14"/>
      <c r="F43" s="14">
        <v>444</v>
      </c>
      <c r="G43" s="14"/>
      <c r="H43" s="64" t="s">
        <v>99</v>
      </c>
      <c r="I43" s="11">
        <f t="shared" si="4"/>
        <v>444</v>
      </c>
    </row>
    <row r="44" spans="1:9" s="12" customFormat="1" ht="24" customHeight="1">
      <c r="A44" s="88">
        <f t="shared" si="5"/>
        <v>4</v>
      </c>
      <c r="B44" s="66" t="s">
        <v>63</v>
      </c>
      <c r="C44" s="14"/>
      <c r="D44" s="14"/>
      <c r="E44" s="14"/>
      <c r="F44" s="14"/>
      <c r="G44" s="14">
        <v>370</v>
      </c>
      <c r="H44" s="87" t="s">
        <v>98</v>
      </c>
      <c r="I44" s="11">
        <f t="shared" si="4"/>
        <v>370</v>
      </c>
    </row>
    <row r="45" spans="1:9" s="12" customFormat="1" ht="24" customHeight="1">
      <c r="A45" s="88">
        <f t="shared" si="5"/>
        <v>5</v>
      </c>
      <c r="B45" s="69" t="s">
        <v>50</v>
      </c>
      <c r="C45" s="53"/>
      <c r="D45" s="53"/>
      <c r="E45" s="53"/>
      <c r="F45" s="53"/>
      <c r="G45" s="53">
        <v>862</v>
      </c>
      <c r="H45" s="67" t="s">
        <v>98</v>
      </c>
      <c r="I45" s="11">
        <f t="shared" si="4"/>
        <v>862</v>
      </c>
    </row>
    <row r="46" spans="1:9" s="12" customFormat="1" ht="24" customHeight="1">
      <c r="A46" s="88">
        <f t="shared" si="5"/>
        <v>6</v>
      </c>
      <c r="B46" s="66" t="s">
        <v>87</v>
      </c>
      <c r="C46" s="10"/>
      <c r="D46" s="15"/>
      <c r="E46" s="15"/>
      <c r="F46" s="15"/>
      <c r="G46" s="15">
        <v>925</v>
      </c>
      <c r="H46" s="67" t="s">
        <v>98</v>
      </c>
      <c r="I46" s="11">
        <f t="shared" si="4"/>
        <v>925</v>
      </c>
    </row>
    <row r="47" spans="1:9" s="12" customFormat="1" ht="24" customHeight="1">
      <c r="A47" s="88">
        <f t="shared" si="5"/>
        <v>7</v>
      </c>
      <c r="B47" s="68" t="s">
        <v>44</v>
      </c>
      <c r="C47" s="9"/>
      <c r="D47" s="8"/>
      <c r="E47" s="8"/>
      <c r="F47" s="8"/>
      <c r="G47" s="8">
        <v>395</v>
      </c>
      <c r="H47" s="67" t="s">
        <v>98</v>
      </c>
      <c r="I47" s="11">
        <f t="shared" si="4"/>
        <v>395</v>
      </c>
    </row>
    <row r="48" spans="1:9" s="12" customFormat="1" ht="24" customHeight="1">
      <c r="A48" s="88">
        <f t="shared" si="5"/>
        <v>8</v>
      </c>
      <c r="B48" s="67" t="s">
        <v>26</v>
      </c>
      <c r="C48" s="16"/>
      <c r="D48" s="16"/>
      <c r="E48" s="14"/>
      <c r="F48" s="14"/>
      <c r="G48" s="14">
        <v>1332</v>
      </c>
      <c r="H48" s="67" t="s">
        <v>98</v>
      </c>
      <c r="I48" s="11">
        <f t="shared" si="4"/>
        <v>1332</v>
      </c>
    </row>
    <row r="49" spans="1:9" s="12" customFormat="1" ht="24.95" customHeight="1">
      <c r="A49" s="117" t="s">
        <v>33</v>
      </c>
      <c r="B49" s="117"/>
      <c r="C49" s="13">
        <f>SUM(C41:C48)</f>
        <v>0</v>
      </c>
      <c r="D49" s="13">
        <f>SUM(D41:D48)</f>
        <v>0</v>
      </c>
      <c r="E49" s="13">
        <f>SUM(E40:E48)</f>
        <v>0</v>
      </c>
      <c r="F49" s="13">
        <f>SUM(F40:F48)</f>
        <v>869</v>
      </c>
      <c r="G49" s="13">
        <f>SUM(G41:G48)</f>
        <v>3884</v>
      </c>
      <c r="H49" s="77"/>
      <c r="I49" s="13">
        <f>SUM(I41:I48)</f>
        <v>4753</v>
      </c>
    </row>
    <row r="50" spans="1:9" s="38" customFormat="1" ht="12.75" customHeight="1">
      <c r="B50" s="40"/>
      <c r="C50" s="39"/>
      <c r="D50" s="39"/>
      <c r="E50" s="39"/>
      <c r="F50" s="39"/>
      <c r="G50" s="39"/>
      <c r="H50" s="37"/>
      <c r="I50" s="39"/>
    </row>
    <row r="51" spans="1:9" s="38" customFormat="1" ht="20.100000000000001" customHeight="1"/>
    <row r="52" spans="1:9" s="38" customFormat="1" ht="20.100000000000001" customHeight="1">
      <c r="A52" s="118" t="s">
        <v>20</v>
      </c>
      <c r="B52" s="118"/>
      <c r="C52" s="118"/>
      <c r="D52" s="118"/>
      <c r="E52" s="118"/>
      <c r="F52" s="118"/>
      <c r="G52" s="118"/>
      <c r="H52" s="118"/>
      <c r="I52" s="118"/>
    </row>
    <row r="53" spans="1:9" s="36" customFormat="1" ht="20.100000000000001" customHeight="1">
      <c r="B53" s="40"/>
      <c r="C53" s="41"/>
      <c r="D53" s="41"/>
      <c r="E53" s="41"/>
      <c r="F53" s="41"/>
      <c r="G53" s="41"/>
      <c r="H53" s="44"/>
      <c r="I53" s="41"/>
    </row>
    <row r="54" spans="1:9" s="36" customFormat="1" ht="20.100000000000001" customHeight="1">
      <c r="B54" s="40"/>
      <c r="C54" s="41"/>
      <c r="D54" s="41"/>
      <c r="E54" s="41"/>
      <c r="F54" s="41"/>
      <c r="G54" s="41"/>
      <c r="H54" s="44"/>
      <c r="I54" s="41"/>
    </row>
    <row r="55" spans="1:9" ht="59.25" customHeight="1">
      <c r="A55" s="123" t="s">
        <v>11</v>
      </c>
      <c r="B55" s="123"/>
      <c r="C55" s="90" t="s">
        <v>106</v>
      </c>
      <c r="D55" s="90" t="s">
        <v>107</v>
      </c>
      <c r="E55" s="90" t="s">
        <v>108</v>
      </c>
      <c r="F55" s="90" t="s">
        <v>115</v>
      </c>
      <c r="G55" s="90" t="s">
        <v>116</v>
      </c>
      <c r="H55" s="72" t="s">
        <v>0</v>
      </c>
      <c r="I55" s="29" t="s">
        <v>1</v>
      </c>
    </row>
    <row r="56" spans="1:9" s="12" customFormat="1" ht="24.95" customHeight="1">
      <c r="A56" s="122" t="s">
        <v>6</v>
      </c>
      <c r="B56" s="122"/>
      <c r="C56" s="122"/>
      <c r="D56" s="122"/>
      <c r="E56" s="122"/>
      <c r="F56" s="122"/>
      <c r="G56" s="122"/>
      <c r="H56" s="122"/>
      <c r="I56" s="122"/>
    </row>
    <row r="57" spans="1:9" s="12" customFormat="1" ht="24" customHeight="1">
      <c r="A57" s="124">
        <v>1</v>
      </c>
      <c r="B57" s="127" t="s">
        <v>57</v>
      </c>
      <c r="C57" s="8">
        <v>275</v>
      </c>
      <c r="D57" s="8"/>
      <c r="E57" s="8"/>
      <c r="F57" s="8"/>
      <c r="G57" s="8"/>
      <c r="H57" s="73" t="s">
        <v>109</v>
      </c>
      <c r="I57" s="11">
        <f t="shared" ref="I57:I69" si="6">C57+D57+E57+F57+G57</f>
        <v>275</v>
      </c>
    </row>
    <row r="58" spans="1:9" s="12" customFormat="1" ht="24" customHeight="1">
      <c r="A58" s="126"/>
      <c r="B58" s="129"/>
      <c r="C58" s="8"/>
      <c r="D58" s="8">
        <v>200</v>
      </c>
      <c r="E58" s="8"/>
      <c r="F58" s="8"/>
      <c r="G58" s="8"/>
      <c r="H58" s="73" t="s">
        <v>110</v>
      </c>
      <c r="I58" s="11">
        <f t="shared" si="6"/>
        <v>200</v>
      </c>
    </row>
    <row r="59" spans="1:9" s="12" customFormat="1" ht="24" customHeight="1">
      <c r="A59" s="49">
        <f>A57+1</f>
        <v>2</v>
      </c>
      <c r="B59" s="66" t="s">
        <v>25</v>
      </c>
      <c r="C59" s="8"/>
      <c r="D59" s="8"/>
      <c r="E59" s="8">
        <v>468</v>
      </c>
      <c r="F59" s="8"/>
      <c r="G59" s="8"/>
      <c r="H59" s="73" t="s">
        <v>111</v>
      </c>
      <c r="I59" s="11">
        <f t="shared" si="6"/>
        <v>468</v>
      </c>
    </row>
    <row r="60" spans="1:9" s="12" customFormat="1" ht="24" customHeight="1">
      <c r="A60" s="49">
        <f t="shared" ref="A60:A69" si="7">A59+1</f>
        <v>3</v>
      </c>
      <c r="B60" s="69" t="s">
        <v>30</v>
      </c>
      <c r="C60" s="53"/>
      <c r="D60" s="53"/>
      <c r="E60" s="53">
        <v>500</v>
      </c>
      <c r="F60" s="53"/>
      <c r="G60" s="53"/>
      <c r="H60" s="73" t="s">
        <v>111</v>
      </c>
      <c r="I60" s="11">
        <f t="shared" si="6"/>
        <v>500</v>
      </c>
    </row>
    <row r="61" spans="1:9" s="12" customFormat="1" ht="24" customHeight="1">
      <c r="A61" s="49">
        <f t="shared" si="7"/>
        <v>4</v>
      </c>
      <c r="B61" s="66" t="s">
        <v>85</v>
      </c>
      <c r="C61" s="53"/>
      <c r="D61" s="53"/>
      <c r="E61" s="53"/>
      <c r="F61" s="53">
        <v>130</v>
      </c>
      <c r="G61" s="53"/>
      <c r="H61" s="64" t="s">
        <v>99</v>
      </c>
      <c r="I61" s="11">
        <f t="shared" si="6"/>
        <v>130</v>
      </c>
    </row>
    <row r="62" spans="1:9" s="12" customFormat="1" ht="24" customHeight="1">
      <c r="A62" s="49">
        <f t="shared" si="7"/>
        <v>5</v>
      </c>
      <c r="B62" s="70" t="s">
        <v>42</v>
      </c>
      <c r="C62" s="53"/>
      <c r="D62" s="53"/>
      <c r="E62" s="53"/>
      <c r="F62" s="53">
        <v>20</v>
      </c>
      <c r="G62" s="53"/>
      <c r="H62" s="64" t="s">
        <v>99</v>
      </c>
      <c r="I62" s="11">
        <f t="shared" si="6"/>
        <v>20</v>
      </c>
    </row>
    <row r="63" spans="1:9" s="12" customFormat="1" ht="24" customHeight="1">
      <c r="A63" s="88">
        <f t="shared" si="7"/>
        <v>6</v>
      </c>
      <c r="B63" s="66" t="s">
        <v>86</v>
      </c>
      <c r="C63" s="14"/>
      <c r="D63" s="14"/>
      <c r="E63" s="14"/>
      <c r="F63" s="14">
        <v>156</v>
      </c>
      <c r="G63" s="14"/>
      <c r="H63" s="64" t="s">
        <v>99</v>
      </c>
      <c r="I63" s="11">
        <f t="shared" si="6"/>
        <v>156</v>
      </c>
    </row>
    <row r="64" spans="1:9" s="12" customFormat="1" ht="24" customHeight="1">
      <c r="A64" s="88">
        <f t="shared" si="7"/>
        <v>7</v>
      </c>
      <c r="B64" s="66" t="s">
        <v>63</v>
      </c>
      <c r="C64" s="14"/>
      <c r="D64" s="14"/>
      <c r="E64" s="14"/>
      <c r="F64" s="14"/>
      <c r="G64" s="14">
        <v>130</v>
      </c>
      <c r="H64" s="87" t="s">
        <v>98</v>
      </c>
      <c r="I64" s="11">
        <f t="shared" si="6"/>
        <v>130</v>
      </c>
    </row>
    <row r="65" spans="1:9" s="12" customFormat="1" ht="24" customHeight="1">
      <c r="A65" s="88">
        <f t="shared" si="7"/>
        <v>8</v>
      </c>
      <c r="B65" s="66" t="s">
        <v>43</v>
      </c>
      <c r="C65" s="14"/>
      <c r="D65" s="14"/>
      <c r="E65" s="14"/>
      <c r="F65" s="14"/>
      <c r="G65" s="14">
        <v>104</v>
      </c>
      <c r="H65" s="87" t="s">
        <v>98</v>
      </c>
      <c r="I65" s="11">
        <f t="shared" si="6"/>
        <v>104</v>
      </c>
    </row>
    <row r="66" spans="1:9" s="12" customFormat="1" ht="24.95" customHeight="1">
      <c r="A66" s="88">
        <f t="shared" si="7"/>
        <v>9</v>
      </c>
      <c r="B66" s="69" t="s">
        <v>50</v>
      </c>
      <c r="C66" s="53"/>
      <c r="D66" s="53"/>
      <c r="E66" s="53"/>
      <c r="F66" s="53"/>
      <c r="G66" s="53">
        <v>303</v>
      </c>
      <c r="H66" s="67" t="s">
        <v>98</v>
      </c>
      <c r="I66" s="11">
        <f t="shared" si="6"/>
        <v>303</v>
      </c>
    </row>
    <row r="67" spans="1:9" s="12" customFormat="1" ht="24" customHeight="1">
      <c r="A67" s="88">
        <f t="shared" si="7"/>
        <v>10</v>
      </c>
      <c r="B67" s="66" t="s">
        <v>87</v>
      </c>
      <c r="C67" s="10"/>
      <c r="D67" s="15"/>
      <c r="E67" s="15"/>
      <c r="F67" s="15"/>
      <c r="G67" s="15">
        <v>325</v>
      </c>
      <c r="H67" s="67" t="s">
        <v>98</v>
      </c>
      <c r="I67" s="11">
        <f t="shared" si="6"/>
        <v>325</v>
      </c>
    </row>
    <row r="68" spans="1:9" s="12" customFormat="1" ht="24" customHeight="1">
      <c r="A68" s="88">
        <f t="shared" si="7"/>
        <v>11</v>
      </c>
      <c r="B68" s="68" t="s">
        <v>44</v>
      </c>
      <c r="C68" s="10"/>
      <c r="D68" s="15"/>
      <c r="E68" s="15"/>
      <c r="F68" s="15"/>
      <c r="G68" s="17">
        <v>421</v>
      </c>
      <c r="H68" s="67" t="s">
        <v>98</v>
      </c>
      <c r="I68" s="11">
        <f t="shared" si="6"/>
        <v>421</v>
      </c>
    </row>
    <row r="69" spans="1:9" s="12" customFormat="1" ht="21.95" customHeight="1">
      <c r="A69" s="88">
        <f t="shared" si="7"/>
        <v>12</v>
      </c>
      <c r="B69" s="67" t="s">
        <v>26</v>
      </c>
      <c r="C69" s="16"/>
      <c r="D69" s="16"/>
      <c r="E69" s="16"/>
      <c r="F69" s="16"/>
      <c r="G69" s="14">
        <v>468</v>
      </c>
      <c r="H69" s="67" t="s">
        <v>98</v>
      </c>
      <c r="I69" s="11">
        <f t="shared" si="6"/>
        <v>468</v>
      </c>
    </row>
    <row r="70" spans="1:9" s="12" customFormat="1" ht="24.95" customHeight="1">
      <c r="A70" s="117" t="s">
        <v>7</v>
      </c>
      <c r="B70" s="117"/>
      <c r="C70" s="13">
        <f>SUM(C57:C69)</f>
        <v>275</v>
      </c>
      <c r="D70" s="13">
        <f>SUM(D57:D69)</f>
        <v>200</v>
      </c>
      <c r="E70" s="13">
        <f>SUM(E57:E69)</f>
        <v>968</v>
      </c>
      <c r="F70" s="13">
        <f>SUM(F57:F69)</f>
        <v>306</v>
      </c>
      <c r="G70" s="13">
        <f>SUM(G59:G69)</f>
        <v>1751</v>
      </c>
      <c r="H70" s="76"/>
      <c r="I70" s="13">
        <f>SUM(I57:I69)</f>
        <v>3500</v>
      </c>
    </row>
    <row r="71" spans="1:9" s="12" customFormat="1" ht="24.95" customHeight="1">
      <c r="A71" s="122" t="s">
        <v>4</v>
      </c>
      <c r="B71" s="122"/>
      <c r="C71" s="122"/>
      <c r="D71" s="122"/>
      <c r="E71" s="122"/>
      <c r="F71" s="122"/>
      <c r="G71" s="122"/>
      <c r="H71" s="122"/>
      <c r="I71" s="122"/>
    </row>
    <row r="72" spans="1:9" s="12" customFormat="1" ht="24.95" customHeight="1">
      <c r="A72" s="124">
        <v>1</v>
      </c>
      <c r="B72" s="127" t="s">
        <v>24</v>
      </c>
      <c r="C72" s="53">
        <v>350</v>
      </c>
      <c r="D72" s="53"/>
      <c r="E72" s="53"/>
      <c r="F72" s="53"/>
      <c r="G72" s="53"/>
      <c r="H72" s="73" t="s">
        <v>109</v>
      </c>
      <c r="I72" s="11">
        <f t="shared" ref="I72:I86" si="8">C72+D72+E72+F72+G72</f>
        <v>350</v>
      </c>
    </row>
    <row r="73" spans="1:9" s="12" customFormat="1" ht="24.95" customHeight="1">
      <c r="A73" s="126"/>
      <c r="B73" s="129"/>
      <c r="C73" s="53"/>
      <c r="D73" s="53">
        <v>350</v>
      </c>
      <c r="E73" s="53"/>
      <c r="F73" s="53"/>
      <c r="G73" s="53"/>
      <c r="H73" s="73" t="s">
        <v>110</v>
      </c>
      <c r="I73" s="11">
        <f t="shared" si="8"/>
        <v>350</v>
      </c>
    </row>
    <row r="74" spans="1:9" s="12" customFormat="1" ht="24.95" customHeight="1">
      <c r="A74" s="49">
        <f>A72+1</f>
        <v>2</v>
      </c>
      <c r="B74" s="66" t="s">
        <v>25</v>
      </c>
      <c r="C74" s="8"/>
      <c r="D74" s="8"/>
      <c r="E74" s="8">
        <v>700</v>
      </c>
      <c r="F74" s="8"/>
      <c r="G74" s="8"/>
      <c r="H74" s="73" t="s">
        <v>111</v>
      </c>
      <c r="I74" s="11">
        <f t="shared" si="8"/>
        <v>700</v>
      </c>
    </row>
    <row r="75" spans="1:9" s="12" customFormat="1" ht="21.95" customHeight="1">
      <c r="A75" s="49">
        <f t="shared" ref="A75:A86" si="9">A74+1</f>
        <v>3</v>
      </c>
      <c r="B75" s="67" t="s">
        <v>42</v>
      </c>
      <c r="C75" s="8"/>
      <c r="D75" s="58"/>
      <c r="E75" s="58"/>
      <c r="F75" s="58">
        <v>15</v>
      </c>
      <c r="G75" s="58"/>
      <c r="H75" s="64" t="s">
        <v>99</v>
      </c>
      <c r="I75" s="11">
        <f t="shared" si="8"/>
        <v>15</v>
      </c>
    </row>
    <row r="76" spans="1:9" s="12" customFormat="1" ht="21.95" customHeight="1">
      <c r="A76" s="88">
        <f t="shared" si="9"/>
        <v>4</v>
      </c>
      <c r="B76" s="67" t="s">
        <v>65</v>
      </c>
      <c r="C76" s="8"/>
      <c r="D76" s="58"/>
      <c r="E76" s="58"/>
      <c r="F76" s="58">
        <v>22</v>
      </c>
      <c r="G76" s="58"/>
      <c r="H76" s="64" t="s">
        <v>99</v>
      </c>
      <c r="I76" s="11">
        <f t="shared" si="8"/>
        <v>22</v>
      </c>
    </row>
    <row r="77" spans="1:9" s="12" customFormat="1" ht="21.95" customHeight="1">
      <c r="A77" s="88">
        <f t="shared" si="9"/>
        <v>5</v>
      </c>
      <c r="B77" s="67" t="s">
        <v>66</v>
      </c>
      <c r="C77" s="8"/>
      <c r="D77" s="58"/>
      <c r="E77" s="58"/>
      <c r="F77" s="58">
        <v>66</v>
      </c>
      <c r="G77" s="58"/>
      <c r="H77" s="64" t="s">
        <v>99</v>
      </c>
      <c r="I77" s="11">
        <f t="shared" si="8"/>
        <v>66</v>
      </c>
    </row>
    <row r="78" spans="1:9" s="12" customFormat="1" ht="21.95" customHeight="1">
      <c r="A78" s="88">
        <f t="shared" si="9"/>
        <v>6</v>
      </c>
      <c r="B78" s="67" t="s">
        <v>43</v>
      </c>
      <c r="C78" s="8"/>
      <c r="D78" s="58"/>
      <c r="E78" s="58"/>
      <c r="F78" s="58"/>
      <c r="G78" s="58">
        <v>88</v>
      </c>
      <c r="H78" s="87" t="s">
        <v>98</v>
      </c>
      <c r="I78" s="11">
        <f t="shared" si="8"/>
        <v>88</v>
      </c>
    </row>
    <row r="79" spans="1:9" s="12" customFormat="1" ht="21.95" customHeight="1">
      <c r="A79" s="88">
        <f t="shared" si="9"/>
        <v>7</v>
      </c>
      <c r="B79" s="67" t="s">
        <v>63</v>
      </c>
      <c r="C79" s="8"/>
      <c r="D79" s="58"/>
      <c r="E79" s="58"/>
      <c r="F79" s="58"/>
      <c r="G79" s="58">
        <v>110</v>
      </c>
      <c r="H79" s="87" t="s">
        <v>98</v>
      </c>
      <c r="I79" s="11">
        <f t="shared" si="8"/>
        <v>110</v>
      </c>
    </row>
    <row r="80" spans="1:9" s="12" customFormat="1" ht="21.95" customHeight="1">
      <c r="A80" s="88">
        <f t="shared" si="9"/>
        <v>8</v>
      </c>
      <c r="B80" s="67" t="s">
        <v>58</v>
      </c>
      <c r="C80" s="8"/>
      <c r="D80" s="58"/>
      <c r="E80" s="58"/>
      <c r="F80" s="58"/>
      <c r="G80" s="58">
        <v>110</v>
      </c>
      <c r="H80" s="87" t="s">
        <v>98</v>
      </c>
      <c r="I80" s="11">
        <f t="shared" si="8"/>
        <v>110</v>
      </c>
    </row>
    <row r="81" spans="1:9" s="12" customFormat="1" ht="21.95" customHeight="1">
      <c r="A81" s="88">
        <f t="shared" si="9"/>
        <v>9</v>
      </c>
      <c r="B81" s="67" t="s">
        <v>53</v>
      </c>
      <c r="C81" s="8"/>
      <c r="D81" s="58"/>
      <c r="E81" s="58"/>
      <c r="F81" s="58"/>
      <c r="G81" s="58">
        <v>323</v>
      </c>
      <c r="H81" s="67" t="s">
        <v>98</v>
      </c>
      <c r="I81" s="11">
        <f t="shared" si="8"/>
        <v>323</v>
      </c>
    </row>
    <row r="82" spans="1:9" s="12" customFormat="1" ht="21.95" customHeight="1">
      <c r="A82" s="88">
        <f t="shared" si="9"/>
        <v>10</v>
      </c>
      <c r="B82" s="67" t="s">
        <v>64</v>
      </c>
      <c r="C82" s="8"/>
      <c r="D82" s="58"/>
      <c r="E82" s="58"/>
      <c r="F82" s="58"/>
      <c r="G82" s="58">
        <v>163</v>
      </c>
      <c r="H82" s="67" t="s">
        <v>98</v>
      </c>
      <c r="I82" s="11">
        <f t="shared" si="8"/>
        <v>163</v>
      </c>
    </row>
    <row r="83" spans="1:9" s="12" customFormat="1" ht="21.95" customHeight="1">
      <c r="A83" s="88">
        <f t="shared" si="9"/>
        <v>11</v>
      </c>
      <c r="B83" s="66" t="s">
        <v>67</v>
      </c>
      <c r="C83" s="8"/>
      <c r="D83" s="58"/>
      <c r="E83" s="58"/>
      <c r="F83" s="58"/>
      <c r="G83" s="58">
        <v>145</v>
      </c>
      <c r="H83" s="67" t="s">
        <v>98</v>
      </c>
      <c r="I83" s="11">
        <f t="shared" si="8"/>
        <v>145</v>
      </c>
    </row>
    <row r="84" spans="1:9" s="12" customFormat="1" ht="21.95" customHeight="1">
      <c r="A84" s="88">
        <f t="shared" si="9"/>
        <v>12</v>
      </c>
      <c r="B84" s="67" t="s">
        <v>68</v>
      </c>
      <c r="C84" s="8"/>
      <c r="D84" s="58"/>
      <c r="E84" s="58"/>
      <c r="F84" s="58"/>
      <c r="G84" s="58">
        <v>82</v>
      </c>
      <c r="H84" s="67" t="s">
        <v>98</v>
      </c>
      <c r="I84" s="11">
        <f t="shared" si="8"/>
        <v>82</v>
      </c>
    </row>
    <row r="85" spans="1:9" s="12" customFormat="1" ht="24.95" customHeight="1">
      <c r="A85" s="88">
        <f t="shared" si="9"/>
        <v>13</v>
      </c>
      <c r="B85" s="68" t="s">
        <v>44</v>
      </c>
      <c r="C85" s="10"/>
      <c r="D85" s="8"/>
      <c r="E85" s="8"/>
      <c r="F85" s="8"/>
      <c r="G85" s="9">
        <v>357</v>
      </c>
      <c r="H85" s="67" t="s">
        <v>98</v>
      </c>
      <c r="I85" s="11">
        <f t="shared" si="8"/>
        <v>357</v>
      </c>
    </row>
    <row r="86" spans="1:9" s="12" customFormat="1" ht="24.95" customHeight="1">
      <c r="A86" s="49">
        <f t="shared" si="9"/>
        <v>14</v>
      </c>
      <c r="B86" s="69" t="s">
        <v>35</v>
      </c>
      <c r="C86" s="10"/>
      <c r="D86" s="9"/>
      <c r="E86" s="9"/>
      <c r="F86" s="9"/>
      <c r="G86" s="8">
        <v>396</v>
      </c>
      <c r="H86" s="67" t="s">
        <v>98</v>
      </c>
      <c r="I86" s="11">
        <f t="shared" si="8"/>
        <v>396</v>
      </c>
    </row>
    <row r="87" spans="1:9" s="12" customFormat="1" ht="24.95" customHeight="1">
      <c r="A87" s="117" t="s">
        <v>41</v>
      </c>
      <c r="B87" s="117"/>
      <c r="C87" s="18">
        <f>SUM(C72:C86)</f>
        <v>350</v>
      </c>
      <c r="D87" s="18">
        <f>SUM(D72:D86)</f>
        <v>350</v>
      </c>
      <c r="E87" s="18">
        <f>SUM(E72:E86)</f>
        <v>700</v>
      </c>
      <c r="F87" s="18">
        <f>SUM(F72:F86)</f>
        <v>103</v>
      </c>
      <c r="G87" s="18">
        <f>SUM(G72:G86)</f>
        <v>1774</v>
      </c>
      <c r="H87" s="76"/>
      <c r="I87" s="13">
        <f>SUM(I72:I86)</f>
        <v>3277</v>
      </c>
    </row>
    <row r="88" spans="1:9" ht="14.25" customHeight="1" thickBot="1">
      <c r="C88" s="5"/>
      <c r="D88" s="5"/>
      <c r="E88" s="5"/>
      <c r="F88" s="5"/>
      <c r="G88" s="5"/>
      <c r="I88" s="5"/>
    </row>
    <row r="89" spans="1:9" ht="39" customHeight="1" thickTop="1" thickBot="1">
      <c r="A89" s="131" t="s">
        <v>114</v>
      </c>
      <c r="B89" s="131"/>
      <c r="C89" s="91">
        <f>C27+C39+C49+C70+C87</f>
        <v>1475</v>
      </c>
      <c r="D89" s="91">
        <f>D27+D39+D49+D70+D87</f>
        <v>1400</v>
      </c>
      <c r="E89" s="91">
        <f>E27+E39+E49+E70+E87</f>
        <v>5868</v>
      </c>
      <c r="F89" s="91">
        <f>F27+F39+F49+F70+F87</f>
        <v>1695</v>
      </c>
      <c r="G89" s="91">
        <f>G27+G39+G49+G70+G87</f>
        <v>19895</v>
      </c>
      <c r="H89" s="84"/>
      <c r="I89" s="83">
        <f>I27+I39+I49+I70+I87</f>
        <v>30333</v>
      </c>
    </row>
    <row r="90" spans="1:9" ht="9.75" customHeight="1" thickTop="1">
      <c r="C90" s="5"/>
      <c r="D90" s="5"/>
      <c r="E90" s="5"/>
      <c r="F90" s="5"/>
      <c r="G90" s="5"/>
      <c r="I90" s="5"/>
    </row>
    <row r="91" spans="1:9" ht="9.75" customHeight="1">
      <c r="C91" s="56">
        <f>C89</f>
        <v>1475</v>
      </c>
      <c r="D91" s="56">
        <f>D89</f>
        <v>1400</v>
      </c>
      <c r="E91" s="56">
        <f>E89</f>
        <v>5868</v>
      </c>
      <c r="F91" s="56"/>
      <c r="G91" s="56">
        <f>G89</f>
        <v>19895</v>
      </c>
      <c r="H91" s="57"/>
      <c r="I91" s="55"/>
    </row>
    <row r="92" spans="1:9" ht="15" customHeight="1">
      <c r="A92" s="111" t="s">
        <v>117</v>
      </c>
      <c r="B92" s="111"/>
      <c r="C92" s="55"/>
      <c r="D92" s="55"/>
      <c r="E92" s="55"/>
      <c r="F92" s="55"/>
      <c r="G92" s="55"/>
      <c r="I92" s="55"/>
    </row>
    <row r="93" spans="1:9" ht="15" customHeight="1">
      <c r="C93" s="5"/>
      <c r="D93" s="5"/>
      <c r="E93" s="5"/>
      <c r="F93" s="5"/>
      <c r="G93" s="5"/>
      <c r="I93" s="5"/>
    </row>
    <row r="94" spans="1:9" ht="15" customHeight="1">
      <c r="C94" s="5"/>
      <c r="D94" s="5"/>
      <c r="E94" s="5"/>
      <c r="F94" s="5"/>
      <c r="G94" s="5"/>
      <c r="I94" s="5"/>
    </row>
    <row r="95" spans="1:9" ht="15">
      <c r="B95" s="63"/>
      <c r="C95" s="5"/>
      <c r="D95" s="5"/>
      <c r="E95" s="5"/>
      <c r="F95" s="109" t="s">
        <v>9</v>
      </c>
      <c r="G95" s="109"/>
      <c r="H95" s="109"/>
      <c r="I95" s="5"/>
    </row>
    <row r="96" spans="1:9" ht="15">
      <c r="C96" s="5"/>
      <c r="D96" s="5"/>
      <c r="E96" s="5"/>
      <c r="F96" s="110" t="s">
        <v>10</v>
      </c>
      <c r="G96" s="110"/>
      <c r="H96" s="110"/>
      <c r="I96" s="5"/>
    </row>
    <row r="97" spans="1:9" ht="15">
      <c r="C97" s="5"/>
      <c r="D97" s="5"/>
      <c r="E97" s="5"/>
      <c r="F97" s="5"/>
      <c r="G97" s="7"/>
      <c r="H97" s="7"/>
      <c r="I97" s="5"/>
    </row>
    <row r="98" spans="1:9">
      <c r="C98" s="5"/>
      <c r="D98" s="5"/>
      <c r="E98" s="5"/>
      <c r="F98" s="5"/>
      <c r="G98" s="5"/>
      <c r="I98" s="5"/>
    </row>
    <row r="99" spans="1:9">
      <c r="C99" s="5"/>
      <c r="D99" s="5"/>
      <c r="E99" s="5"/>
      <c r="F99" s="5"/>
      <c r="G99" s="5"/>
      <c r="I99" s="5"/>
    </row>
    <row r="100" spans="1:9">
      <c r="C100" s="5"/>
      <c r="D100" s="5"/>
      <c r="E100" s="5"/>
      <c r="F100" s="5"/>
      <c r="G100" s="5"/>
      <c r="I100" s="5"/>
    </row>
    <row r="101" spans="1:9">
      <c r="C101" s="5"/>
      <c r="D101" s="5"/>
      <c r="E101" s="5"/>
      <c r="F101" s="5"/>
      <c r="G101" s="5"/>
      <c r="I101" s="5"/>
    </row>
    <row r="102" spans="1:9">
      <c r="C102" s="5"/>
      <c r="D102" s="5"/>
      <c r="E102" s="5"/>
      <c r="F102" s="5"/>
      <c r="G102" s="5"/>
      <c r="I102" s="5"/>
    </row>
    <row r="103" spans="1:9">
      <c r="C103" s="6"/>
      <c r="D103" s="6"/>
      <c r="E103" s="6"/>
      <c r="F103" s="6"/>
      <c r="G103" s="6"/>
    </row>
    <row r="104" spans="1:9">
      <c r="C104" s="6"/>
      <c r="D104" s="6"/>
      <c r="E104" s="6"/>
      <c r="F104" s="6"/>
      <c r="G104" s="6"/>
    </row>
    <row r="105" spans="1:9">
      <c r="C105" s="6"/>
      <c r="D105" s="6"/>
      <c r="E105" s="6"/>
      <c r="F105" s="6"/>
      <c r="G105" s="6"/>
    </row>
    <row r="106" spans="1:9">
      <c r="C106" s="6"/>
      <c r="D106" s="6"/>
      <c r="E106" s="6"/>
      <c r="F106" s="6"/>
      <c r="G106" s="6"/>
    </row>
    <row r="107" spans="1:9">
      <c r="C107" s="6"/>
      <c r="D107" s="6"/>
      <c r="E107" s="6"/>
      <c r="F107" s="6"/>
      <c r="G107" s="6"/>
    </row>
    <row r="108" spans="1:9">
      <c r="C108" s="6"/>
      <c r="D108" s="6"/>
      <c r="E108" s="6"/>
      <c r="F108" s="6"/>
      <c r="G108" s="6"/>
    </row>
    <row r="109" spans="1:9">
      <c r="A109" s="109" t="s">
        <v>21</v>
      </c>
      <c r="B109" s="109"/>
      <c r="C109" s="109"/>
      <c r="D109" s="109"/>
      <c r="E109" s="109"/>
      <c r="F109" s="109"/>
      <c r="G109" s="109"/>
      <c r="H109" s="109"/>
      <c r="I109" s="109"/>
    </row>
    <row r="110" spans="1:9">
      <c r="C110" s="6"/>
      <c r="D110" s="6"/>
      <c r="E110" s="6"/>
      <c r="F110" s="6"/>
      <c r="G110" s="6"/>
    </row>
    <row r="111" spans="1:9">
      <c r="C111" s="6"/>
      <c r="D111" s="6"/>
      <c r="E111" s="6"/>
      <c r="F111" s="6"/>
      <c r="G111" s="6"/>
    </row>
    <row r="112" spans="1:9">
      <c r="C112" s="6"/>
      <c r="D112" s="6"/>
      <c r="E112" s="6"/>
      <c r="F112" s="6"/>
      <c r="G112" s="6"/>
    </row>
    <row r="113" spans="3:8">
      <c r="C113" s="6"/>
      <c r="D113" s="6"/>
      <c r="E113" s="6"/>
      <c r="F113" s="6"/>
      <c r="G113" s="6"/>
    </row>
    <row r="114" spans="3:8">
      <c r="C114" s="1"/>
      <c r="D114" s="1"/>
      <c r="E114" s="1"/>
      <c r="F114" s="1"/>
      <c r="G114" s="1"/>
      <c r="H114" s="1"/>
    </row>
  </sheetData>
  <mergeCells count="31">
    <mergeCell ref="F96:H96"/>
    <mergeCell ref="A57:A58"/>
    <mergeCell ref="B57:B58"/>
    <mergeCell ref="A109:I109"/>
    <mergeCell ref="A40:I40"/>
    <mergeCell ref="A70:B70"/>
    <mergeCell ref="A72:A73"/>
    <mergeCell ref="B72:B73"/>
    <mergeCell ref="A87:B87"/>
    <mergeCell ref="A92:B92"/>
    <mergeCell ref="A89:B89"/>
    <mergeCell ref="A71:I71"/>
    <mergeCell ref="A56:I56"/>
    <mergeCell ref="A55:B55"/>
    <mergeCell ref="F95:H95"/>
    <mergeCell ref="A39:B39"/>
    <mergeCell ref="A49:B49"/>
    <mergeCell ref="A52:I52"/>
    <mergeCell ref="A1:I1"/>
    <mergeCell ref="B3:I3"/>
    <mergeCell ref="A4:I4"/>
    <mergeCell ref="A2:I2"/>
    <mergeCell ref="A28:I28"/>
    <mergeCell ref="A8:B8"/>
    <mergeCell ref="A9:I9"/>
    <mergeCell ref="A27:B27"/>
    <mergeCell ref="A10:A12"/>
    <mergeCell ref="B10:B12"/>
    <mergeCell ref="B29:B30"/>
    <mergeCell ref="A29:A30"/>
    <mergeCell ref="E6:I6"/>
  </mergeCells>
  <phoneticPr fontId="0" type="noConversion"/>
  <pageMargins left="0.19685039370078741" right="0.19685039370078741" top="0.17" bottom="0.26" header="0.92" footer="0.18"/>
  <pageSetup paperSize="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I119"/>
  <sheetViews>
    <sheetView topLeftCell="A91" workbookViewId="0">
      <selection activeCell="B106" sqref="B106"/>
    </sheetView>
  </sheetViews>
  <sheetFormatPr defaultRowHeight="12.75"/>
  <cols>
    <col min="1" max="1" width="5" style="1" customWidth="1"/>
    <col min="2" max="2" width="39.7109375" style="1" customWidth="1"/>
    <col min="3" max="5" width="11.7109375" style="61" customWidth="1"/>
    <col min="6" max="6" width="11.7109375" style="85" customWidth="1"/>
    <col min="7" max="7" width="11.7109375" style="61" customWidth="1"/>
    <col min="8" max="8" width="30.42578125" style="4" customWidth="1"/>
    <col min="9" max="9" width="13.7109375" style="1" customWidth="1"/>
    <col min="10" max="16384" width="9.140625" style="1"/>
  </cols>
  <sheetData>
    <row r="1" spans="1:9" ht="22.5">
      <c r="A1" s="119" t="s">
        <v>12</v>
      </c>
      <c r="B1" s="119"/>
      <c r="C1" s="119"/>
      <c r="D1" s="119"/>
      <c r="E1" s="119"/>
      <c r="F1" s="119"/>
      <c r="G1" s="119"/>
      <c r="H1" s="119"/>
      <c r="I1" s="119"/>
    </row>
    <row r="2" spans="1:9" ht="15" customHeight="1">
      <c r="A2" s="121" t="s">
        <v>59</v>
      </c>
      <c r="B2" s="121"/>
      <c r="C2" s="121"/>
      <c r="D2" s="121"/>
      <c r="E2" s="121"/>
      <c r="F2" s="121"/>
      <c r="G2" s="121"/>
      <c r="H2" s="121"/>
      <c r="I2" s="121"/>
    </row>
    <row r="3" spans="1:9" ht="6" customHeight="1">
      <c r="B3" s="109"/>
      <c r="C3" s="109"/>
      <c r="D3" s="109"/>
      <c r="E3" s="109"/>
      <c r="F3" s="109"/>
      <c r="G3" s="109"/>
      <c r="H3" s="109"/>
      <c r="I3" s="109"/>
    </row>
    <row r="4" spans="1:9" s="20" customFormat="1" ht="18" customHeight="1">
      <c r="A4" s="120" t="s">
        <v>14</v>
      </c>
      <c r="B4" s="120"/>
      <c r="C4" s="120"/>
      <c r="D4" s="120"/>
      <c r="E4" s="120"/>
      <c r="F4" s="120"/>
      <c r="G4" s="120"/>
      <c r="H4" s="120"/>
      <c r="I4" s="120"/>
    </row>
    <row r="5" spans="1:9" ht="7.5" customHeight="1"/>
    <row r="6" spans="1:9">
      <c r="D6" s="3"/>
      <c r="E6" s="130" t="s">
        <v>62</v>
      </c>
      <c r="F6" s="130"/>
      <c r="G6" s="130"/>
      <c r="H6" s="130"/>
      <c r="I6" s="130"/>
    </row>
    <row r="7" spans="1:9" ht="6" customHeight="1">
      <c r="I7" s="74"/>
    </row>
    <row r="8" spans="1:9" ht="60" customHeight="1">
      <c r="A8" s="123" t="s">
        <v>11</v>
      </c>
      <c r="B8" s="123"/>
      <c r="C8" s="90" t="s">
        <v>106</v>
      </c>
      <c r="D8" s="90" t="s">
        <v>107</v>
      </c>
      <c r="E8" s="90" t="s">
        <v>108</v>
      </c>
      <c r="F8" s="90" t="s">
        <v>115</v>
      </c>
      <c r="G8" s="90" t="s">
        <v>116</v>
      </c>
      <c r="H8" s="65" t="s">
        <v>0</v>
      </c>
      <c r="I8" s="29" t="s">
        <v>1</v>
      </c>
    </row>
    <row r="9" spans="1:9" s="12" customFormat="1" ht="18.95" customHeight="1">
      <c r="A9" s="137" t="s">
        <v>100</v>
      </c>
      <c r="B9" s="138"/>
      <c r="C9" s="138"/>
      <c r="D9" s="138"/>
      <c r="E9" s="138"/>
      <c r="F9" s="138"/>
      <c r="G9" s="138"/>
      <c r="H9" s="138"/>
      <c r="I9" s="139"/>
    </row>
    <row r="10" spans="1:9" s="12" customFormat="1" ht="18.95" customHeight="1">
      <c r="A10" s="124">
        <v>1</v>
      </c>
      <c r="B10" s="140" t="s">
        <v>47</v>
      </c>
      <c r="C10" s="8">
        <v>700</v>
      </c>
      <c r="D10" s="46"/>
      <c r="E10" s="8"/>
      <c r="F10" s="8"/>
      <c r="G10" s="8"/>
      <c r="H10" s="73" t="s">
        <v>109</v>
      </c>
      <c r="I10" s="11">
        <f>C10+D10+E10+F10+G10</f>
        <v>700</v>
      </c>
    </row>
    <row r="11" spans="1:9" s="12" customFormat="1" ht="18.95" customHeight="1">
      <c r="A11" s="126"/>
      <c r="B11" s="141"/>
      <c r="C11" s="8"/>
      <c r="D11" s="46">
        <v>1000</v>
      </c>
      <c r="E11" s="8"/>
      <c r="F11" s="8"/>
      <c r="G11" s="8"/>
      <c r="H11" s="73" t="s">
        <v>110</v>
      </c>
      <c r="I11" s="11">
        <f t="shared" ref="I11:I30" si="0">C11+D11+E11+F11+G11</f>
        <v>1000</v>
      </c>
    </row>
    <row r="12" spans="1:9" s="12" customFormat="1" ht="18.95" customHeight="1">
      <c r="A12" s="49">
        <f t="shared" ref="A12:A30" si="1">A11+1</f>
        <v>1</v>
      </c>
      <c r="B12" s="66" t="s">
        <v>29</v>
      </c>
      <c r="C12" s="8"/>
      <c r="D12" s="8">
        <v>600</v>
      </c>
      <c r="E12" s="8"/>
      <c r="F12" s="8"/>
      <c r="G12" s="9"/>
      <c r="H12" s="73" t="s">
        <v>110</v>
      </c>
      <c r="I12" s="11">
        <f t="shared" si="0"/>
        <v>600</v>
      </c>
    </row>
    <row r="13" spans="1:9" s="12" customFormat="1" ht="18.95" customHeight="1">
      <c r="A13" s="49">
        <f>A10+1</f>
        <v>2</v>
      </c>
      <c r="B13" s="67" t="s">
        <v>28</v>
      </c>
      <c r="C13" s="8"/>
      <c r="D13" s="46"/>
      <c r="E13" s="46">
        <v>2100</v>
      </c>
      <c r="F13" s="46"/>
      <c r="G13" s="8"/>
      <c r="H13" s="73" t="s">
        <v>111</v>
      </c>
      <c r="I13" s="11">
        <f t="shared" si="0"/>
        <v>2100</v>
      </c>
    </row>
    <row r="14" spans="1:9" s="12" customFormat="1" ht="18.95" customHeight="1">
      <c r="A14" s="49">
        <f t="shared" si="1"/>
        <v>3</v>
      </c>
      <c r="B14" s="67" t="s">
        <v>30</v>
      </c>
      <c r="C14" s="8"/>
      <c r="D14" s="46"/>
      <c r="E14" s="8">
        <v>1000</v>
      </c>
      <c r="F14" s="8"/>
      <c r="G14" s="8"/>
      <c r="H14" s="73" t="s">
        <v>111</v>
      </c>
      <c r="I14" s="11">
        <f t="shared" si="0"/>
        <v>1000</v>
      </c>
    </row>
    <row r="15" spans="1:9" s="12" customFormat="1" ht="18.95" customHeight="1">
      <c r="A15" s="49">
        <f t="shared" si="1"/>
        <v>4</v>
      </c>
      <c r="B15" s="67" t="s">
        <v>52</v>
      </c>
      <c r="C15" s="8"/>
      <c r="D15" s="46"/>
      <c r="E15" s="8">
        <v>1500</v>
      </c>
      <c r="F15" s="8"/>
      <c r="G15" s="8"/>
      <c r="H15" s="73" t="s">
        <v>111</v>
      </c>
      <c r="I15" s="11">
        <f t="shared" si="0"/>
        <v>1500</v>
      </c>
    </row>
    <row r="16" spans="1:9" s="12" customFormat="1" ht="18.95" customHeight="1">
      <c r="A16" s="49">
        <f t="shared" si="1"/>
        <v>5</v>
      </c>
      <c r="B16" s="67" t="s">
        <v>42</v>
      </c>
      <c r="C16" s="8"/>
      <c r="D16" s="46"/>
      <c r="E16" s="8"/>
      <c r="F16" s="8">
        <v>50</v>
      </c>
      <c r="G16" s="46"/>
      <c r="H16" s="64" t="s">
        <v>99</v>
      </c>
      <c r="I16" s="11">
        <f t="shared" si="0"/>
        <v>50</v>
      </c>
    </row>
    <row r="17" spans="1:9" s="12" customFormat="1" ht="18.95" customHeight="1">
      <c r="A17" s="49">
        <f t="shared" si="1"/>
        <v>6</v>
      </c>
      <c r="B17" s="67" t="s">
        <v>45</v>
      </c>
      <c r="C17" s="8"/>
      <c r="D17" s="46"/>
      <c r="E17" s="8"/>
      <c r="F17" s="8"/>
      <c r="G17" s="46">
        <v>1300</v>
      </c>
      <c r="H17" s="67" t="s">
        <v>98</v>
      </c>
      <c r="I17" s="11">
        <f t="shared" si="0"/>
        <v>1300</v>
      </c>
    </row>
    <row r="18" spans="1:9" s="12" customFormat="1" ht="18.95" customHeight="1">
      <c r="A18" s="49">
        <f t="shared" si="1"/>
        <v>7</v>
      </c>
      <c r="B18" s="67" t="s">
        <v>79</v>
      </c>
      <c r="C18" s="8"/>
      <c r="D18" s="46"/>
      <c r="E18" s="8"/>
      <c r="F18" s="8"/>
      <c r="G18" s="46">
        <v>1500</v>
      </c>
      <c r="H18" s="67" t="s">
        <v>98</v>
      </c>
      <c r="I18" s="11">
        <f t="shared" si="0"/>
        <v>1500</v>
      </c>
    </row>
    <row r="19" spans="1:9" s="12" customFormat="1" ht="18.95" customHeight="1">
      <c r="A19" s="49">
        <f t="shared" si="1"/>
        <v>8</v>
      </c>
      <c r="B19" s="68" t="s">
        <v>44</v>
      </c>
      <c r="C19" s="8"/>
      <c r="D19" s="8"/>
      <c r="E19" s="8"/>
      <c r="F19" s="8"/>
      <c r="G19" s="8">
        <v>1350</v>
      </c>
      <c r="H19" s="67" t="s">
        <v>98</v>
      </c>
      <c r="I19" s="11">
        <f t="shared" si="0"/>
        <v>1350</v>
      </c>
    </row>
    <row r="20" spans="1:9" s="12" customFormat="1" ht="18.95" customHeight="1">
      <c r="A20" s="49">
        <f t="shared" si="1"/>
        <v>9</v>
      </c>
      <c r="B20" s="67" t="s">
        <v>71</v>
      </c>
      <c r="C20" s="8"/>
      <c r="D20" s="46"/>
      <c r="E20" s="8"/>
      <c r="F20" s="8"/>
      <c r="G20" s="8">
        <v>400</v>
      </c>
      <c r="H20" s="67" t="s">
        <v>98</v>
      </c>
      <c r="I20" s="11">
        <f t="shared" si="0"/>
        <v>400</v>
      </c>
    </row>
    <row r="21" spans="1:9" s="12" customFormat="1" ht="18.95" customHeight="1">
      <c r="A21" s="49">
        <f t="shared" si="1"/>
        <v>10</v>
      </c>
      <c r="B21" s="67" t="s">
        <v>72</v>
      </c>
      <c r="C21" s="8"/>
      <c r="D21" s="46"/>
      <c r="E21" s="8"/>
      <c r="F21" s="8"/>
      <c r="G21" s="8">
        <v>450</v>
      </c>
      <c r="H21" s="67" t="s">
        <v>98</v>
      </c>
      <c r="I21" s="11">
        <f t="shared" si="0"/>
        <v>450</v>
      </c>
    </row>
    <row r="22" spans="1:9" s="12" customFormat="1" ht="18.95" customHeight="1">
      <c r="A22" s="49">
        <f t="shared" si="1"/>
        <v>11</v>
      </c>
      <c r="B22" s="67" t="s">
        <v>73</v>
      </c>
      <c r="C22" s="8"/>
      <c r="D22" s="46"/>
      <c r="E22" s="8"/>
      <c r="F22" s="8"/>
      <c r="G22" s="8">
        <v>50</v>
      </c>
      <c r="H22" s="67" t="s">
        <v>98</v>
      </c>
      <c r="I22" s="11">
        <f t="shared" si="0"/>
        <v>50</v>
      </c>
    </row>
    <row r="23" spans="1:9" s="12" customFormat="1" ht="18.95" customHeight="1">
      <c r="A23" s="49">
        <f t="shared" si="1"/>
        <v>12</v>
      </c>
      <c r="B23" s="67" t="s">
        <v>74</v>
      </c>
      <c r="C23" s="8"/>
      <c r="D23" s="46"/>
      <c r="E23" s="8"/>
      <c r="F23" s="8"/>
      <c r="G23" s="8">
        <v>250</v>
      </c>
      <c r="H23" s="67" t="s">
        <v>98</v>
      </c>
      <c r="I23" s="11">
        <f t="shared" si="0"/>
        <v>250</v>
      </c>
    </row>
    <row r="24" spans="1:9" s="12" customFormat="1" ht="18.95" customHeight="1">
      <c r="A24" s="49">
        <f t="shared" si="1"/>
        <v>13</v>
      </c>
      <c r="B24" s="67" t="s">
        <v>77</v>
      </c>
      <c r="C24" s="8"/>
      <c r="D24" s="46"/>
      <c r="E24" s="8"/>
      <c r="F24" s="8"/>
      <c r="G24" s="8">
        <v>250</v>
      </c>
      <c r="H24" s="67" t="s">
        <v>98</v>
      </c>
      <c r="I24" s="11">
        <f t="shared" si="0"/>
        <v>250</v>
      </c>
    </row>
    <row r="25" spans="1:9" s="12" customFormat="1" ht="18.95" customHeight="1">
      <c r="A25" s="49">
        <f t="shared" si="1"/>
        <v>14</v>
      </c>
      <c r="B25" s="67" t="s">
        <v>75</v>
      </c>
      <c r="C25" s="8"/>
      <c r="D25" s="46"/>
      <c r="E25" s="8"/>
      <c r="F25" s="8"/>
      <c r="G25" s="8">
        <v>300</v>
      </c>
      <c r="H25" s="67" t="s">
        <v>98</v>
      </c>
      <c r="I25" s="11">
        <f t="shared" si="0"/>
        <v>300</v>
      </c>
    </row>
    <row r="26" spans="1:9" s="12" customFormat="1" ht="18.95" customHeight="1">
      <c r="A26" s="49">
        <f t="shared" si="1"/>
        <v>15</v>
      </c>
      <c r="B26" s="67" t="s">
        <v>76</v>
      </c>
      <c r="C26" s="8"/>
      <c r="D26" s="46"/>
      <c r="E26" s="8"/>
      <c r="F26" s="8"/>
      <c r="G26" s="8">
        <v>490</v>
      </c>
      <c r="H26" s="67" t="s">
        <v>98</v>
      </c>
      <c r="I26" s="11">
        <f t="shared" si="0"/>
        <v>490</v>
      </c>
    </row>
    <row r="27" spans="1:9" s="12" customFormat="1" ht="18.95" customHeight="1">
      <c r="A27" s="49">
        <f t="shared" si="1"/>
        <v>16</v>
      </c>
      <c r="B27" s="67" t="s">
        <v>69</v>
      </c>
      <c r="C27" s="8"/>
      <c r="D27" s="46"/>
      <c r="E27" s="8"/>
      <c r="F27" s="8"/>
      <c r="G27" s="8">
        <v>410</v>
      </c>
      <c r="H27" s="67" t="s">
        <v>98</v>
      </c>
      <c r="I27" s="11">
        <f t="shared" si="0"/>
        <v>410</v>
      </c>
    </row>
    <row r="28" spans="1:9" s="12" customFormat="1" ht="18.95" customHeight="1">
      <c r="A28" s="49">
        <f t="shared" si="1"/>
        <v>17</v>
      </c>
      <c r="B28" s="67" t="s">
        <v>78</v>
      </c>
      <c r="C28" s="8"/>
      <c r="D28" s="46"/>
      <c r="E28" s="8"/>
      <c r="F28" s="8"/>
      <c r="G28" s="8">
        <v>300</v>
      </c>
      <c r="H28" s="67" t="s">
        <v>98</v>
      </c>
      <c r="I28" s="11">
        <f t="shared" si="0"/>
        <v>300</v>
      </c>
    </row>
    <row r="29" spans="1:9" s="12" customFormat="1" ht="18.95" customHeight="1">
      <c r="A29" s="49">
        <f t="shared" si="1"/>
        <v>18</v>
      </c>
      <c r="B29" s="67" t="s">
        <v>80</v>
      </c>
      <c r="C29" s="8"/>
      <c r="D29" s="46"/>
      <c r="E29" s="8"/>
      <c r="F29" s="8"/>
      <c r="G29" s="8">
        <v>1200</v>
      </c>
      <c r="H29" s="67" t="s">
        <v>98</v>
      </c>
      <c r="I29" s="11">
        <f t="shared" si="0"/>
        <v>1200</v>
      </c>
    </row>
    <row r="30" spans="1:9" s="12" customFormat="1" ht="18.95" customHeight="1">
      <c r="A30" s="49">
        <f t="shared" si="1"/>
        <v>19</v>
      </c>
      <c r="B30" s="66" t="s">
        <v>81</v>
      </c>
      <c r="C30" s="8"/>
      <c r="D30" s="46"/>
      <c r="E30" s="8"/>
      <c r="F30" s="8"/>
      <c r="G30" s="8">
        <v>500</v>
      </c>
      <c r="H30" s="67" t="s">
        <v>98</v>
      </c>
      <c r="I30" s="11">
        <f t="shared" si="0"/>
        <v>500</v>
      </c>
    </row>
    <row r="31" spans="1:9" s="12" customFormat="1" ht="18.95" customHeight="1">
      <c r="A31" s="115" t="s">
        <v>3</v>
      </c>
      <c r="B31" s="116"/>
      <c r="C31" s="13">
        <f>SUM(C10:C30)</f>
        <v>700</v>
      </c>
      <c r="D31" s="13">
        <f>SUM(D10:D30)</f>
        <v>1600</v>
      </c>
      <c r="E31" s="13">
        <f>SUM(E10:E30)</f>
        <v>4600</v>
      </c>
      <c r="F31" s="13">
        <f>SUM(F10:F30)</f>
        <v>50</v>
      </c>
      <c r="G31" s="13">
        <f>SUM(G10:G30)</f>
        <v>8750</v>
      </c>
      <c r="H31" s="76"/>
      <c r="I31" s="13">
        <f>SUM(I10:I30)</f>
        <v>15700</v>
      </c>
    </row>
    <row r="32" spans="1:9" s="12" customFormat="1" ht="18.95" customHeight="1">
      <c r="A32" s="122" t="s">
        <v>101</v>
      </c>
      <c r="B32" s="122"/>
      <c r="C32" s="122"/>
      <c r="D32" s="122"/>
      <c r="E32" s="122"/>
      <c r="F32" s="122"/>
      <c r="G32" s="122"/>
      <c r="H32" s="122"/>
      <c r="I32" s="122"/>
    </row>
    <row r="33" spans="1:9" s="12" customFormat="1" ht="18.95" customHeight="1">
      <c r="A33" s="142">
        <v>1</v>
      </c>
      <c r="B33" s="132" t="s">
        <v>47</v>
      </c>
      <c r="C33" s="50">
        <v>500</v>
      </c>
      <c r="D33" s="50"/>
      <c r="E33" s="50"/>
      <c r="F33" s="50"/>
      <c r="G33" s="51"/>
      <c r="H33" s="73" t="s">
        <v>109</v>
      </c>
      <c r="I33" s="11">
        <f t="shared" ref="I33:I41" si="2">C33+D33+E33+F33+G33</f>
        <v>500</v>
      </c>
    </row>
    <row r="34" spans="1:9" s="12" customFormat="1" ht="18.95" customHeight="1">
      <c r="A34" s="142"/>
      <c r="B34" s="132"/>
      <c r="C34" s="50"/>
      <c r="D34" s="50">
        <v>500</v>
      </c>
      <c r="E34" s="50"/>
      <c r="F34" s="50"/>
      <c r="G34" s="51"/>
      <c r="H34" s="73" t="s">
        <v>110</v>
      </c>
      <c r="I34" s="11">
        <f t="shared" si="2"/>
        <v>500</v>
      </c>
    </row>
    <row r="35" spans="1:9" s="12" customFormat="1" ht="18.95" customHeight="1">
      <c r="A35" s="49">
        <f>A34+1</f>
        <v>1</v>
      </c>
      <c r="B35" s="66" t="s">
        <v>29</v>
      </c>
      <c r="C35" s="16"/>
      <c r="D35" s="16">
        <v>600</v>
      </c>
      <c r="E35" s="16"/>
      <c r="F35" s="16"/>
      <c r="G35" s="14"/>
      <c r="H35" s="73" t="s">
        <v>110</v>
      </c>
      <c r="I35" s="11">
        <f t="shared" si="2"/>
        <v>600</v>
      </c>
    </row>
    <row r="36" spans="1:9" s="12" customFormat="1" ht="18.95" customHeight="1">
      <c r="A36" s="49">
        <f>A33+1</f>
        <v>2</v>
      </c>
      <c r="B36" s="81" t="s">
        <v>28</v>
      </c>
      <c r="C36" s="16"/>
      <c r="D36" s="47"/>
      <c r="E36" s="16">
        <v>1000</v>
      </c>
      <c r="F36" s="16"/>
      <c r="G36" s="14"/>
      <c r="H36" s="73" t="s">
        <v>111</v>
      </c>
      <c r="I36" s="11">
        <f t="shared" si="2"/>
        <v>1000</v>
      </c>
    </row>
    <row r="37" spans="1:9" s="12" customFormat="1" ht="18.95" customHeight="1">
      <c r="A37" s="49">
        <f>A33+1</f>
        <v>2</v>
      </c>
      <c r="B37" s="67" t="s">
        <v>55</v>
      </c>
      <c r="C37" s="16"/>
      <c r="D37" s="47"/>
      <c r="E37" s="47">
        <v>500</v>
      </c>
      <c r="F37" s="47"/>
      <c r="G37" s="14"/>
      <c r="H37" s="73" t="s">
        <v>111</v>
      </c>
      <c r="I37" s="11">
        <f t="shared" si="2"/>
        <v>500</v>
      </c>
    </row>
    <row r="38" spans="1:9" s="12" customFormat="1" ht="18.95" customHeight="1">
      <c r="A38" s="49">
        <f t="shared" ref="A38:A41" si="3">A34+1</f>
        <v>1</v>
      </c>
      <c r="B38" s="67" t="s">
        <v>42</v>
      </c>
      <c r="C38" s="16"/>
      <c r="D38" s="47"/>
      <c r="E38" s="16"/>
      <c r="F38" s="16">
        <v>25</v>
      </c>
      <c r="G38" s="47"/>
      <c r="H38" s="64" t="s">
        <v>99</v>
      </c>
      <c r="I38" s="11">
        <f t="shared" si="2"/>
        <v>25</v>
      </c>
    </row>
    <row r="39" spans="1:9" s="12" customFormat="1" ht="18.95" customHeight="1">
      <c r="A39" s="49">
        <f t="shared" si="3"/>
        <v>2</v>
      </c>
      <c r="B39" s="68" t="s">
        <v>45</v>
      </c>
      <c r="C39" s="16"/>
      <c r="D39" s="14"/>
      <c r="E39" s="14"/>
      <c r="F39" s="14"/>
      <c r="G39" s="14">
        <v>600</v>
      </c>
      <c r="H39" s="67" t="s">
        <v>98</v>
      </c>
      <c r="I39" s="11">
        <f t="shared" si="2"/>
        <v>600</v>
      </c>
    </row>
    <row r="40" spans="1:9" s="12" customFormat="1" ht="18.95" customHeight="1">
      <c r="A40" s="49">
        <f t="shared" si="3"/>
        <v>3</v>
      </c>
      <c r="B40" s="68" t="s">
        <v>44</v>
      </c>
      <c r="C40" s="16"/>
      <c r="D40" s="14"/>
      <c r="E40" s="14"/>
      <c r="F40" s="14"/>
      <c r="G40" s="14">
        <v>1450</v>
      </c>
      <c r="H40" s="67" t="s">
        <v>98</v>
      </c>
      <c r="I40" s="11">
        <f t="shared" si="2"/>
        <v>1450</v>
      </c>
    </row>
    <row r="41" spans="1:9" s="12" customFormat="1" ht="18.95" customHeight="1">
      <c r="A41" s="49">
        <f t="shared" si="3"/>
        <v>3</v>
      </c>
      <c r="B41" s="68" t="s">
        <v>54</v>
      </c>
      <c r="C41" s="16"/>
      <c r="D41" s="14"/>
      <c r="E41" s="14"/>
      <c r="F41" s="14"/>
      <c r="G41" s="14">
        <v>2200</v>
      </c>
      <c r="H41" s="67" t="s">
        <v>98</v>
      </c>
      <c r="I41" s="11">
        <f t="shared" si="2"/>
        <v>2200</v>
      </c>
    </row>
    <row r="42" spans="1:9" s="12" customFormat="1" ht="18.95" customHeight="1">
      <c r="A42" s="143" t="s">
        <v>32</v>
      </c>
      <c r="B42" s="143"/>
      <c r="C42" s="52">
        <f>SUM(C33:C41)</f>
        <v>500</v>
      </c>
      <c r="D42" s="52">
        <f>SUM(D33:D41)</f>
        <v>1100</v>
      </c>
      <c r="E42" s="52">
        <f>SUM(E33:E41)</f>
        <v>1500</v>
      </c>
      <c r="F42" s="52">
        <f>SUM(F33:F41)</f>
        <v>25</v>
      </c>
      <c r="G42" s="52">
        <f>SUM(G33:G41)</f>
        <v>4250</v>
      </c>
      <c r="H42" s="71"/>
      <c r="I42" s="42">
        <f>SUM(I33:I41)</f>
        <v>7375</v>
      </c>
    </row>
    <row r="43" spans="1:9" s="12" customFormat="1" ht="18.95" customHeight="1">
      <c r="A43" s="122" t="s">
        <v>102</v>
      </c>
      <c r="B43" s="122"/>
      <c r="C43" s="122"/>
      <c r="D43" s="122"/>
      <c r="E43" s="122"/>
      <c r="F43" s="122"/>
      <c r="G43" s="122"/>
      <c r="H43" s="122"/>
      <c r="I43" s="122"/>
    </row>
    <row r="44" spans="1:9" s="12" customFormat="1" ht="18.95" customHeight="1">
      <c r="A44" s="49">
        <v>1</v>
      </c>
      <c r="B44" s="66" t="s">
        <v>39</v>
      </c>
      <c r="C44" s="58"/>
      <c r="D44" s="58">
        <v>1300</v>
      </c>
      <c r="E44" s="58"/>
      <c r="F44" s="58"/>
      <c r="G44" s="59"/>
      <c r="H44" s="73" t="s">
        <v>110</v>
      </c>
      <c r="I44" s="11">
        <f t="shared" ref="I44:I57" si="4">C44+D44+E44+F44+G44</f>
        <v>1300</v>
      </c>
    </row>
    <row r="45" spans="1:9" s="12" customFormat="1" ht="18.95" customHeight="1">
      <c r="A45" s="49">
        <f>A44+1</f>
        <v>2</v>
      </c>
      <c r="B45" s="66" t="s">
        <v>29</v>
      </c>
      <c r="C45" s="58"/>
      <c r="D45" s="58">
        <v>1200</v>
      </c>
      <c r="E45" s="58"/>
      <c r="F45" s="58"/>
      <c r="G45" s="58"/>
      <c r="H45" s="73" t="s">
        <v>110</v>
      </c>
      <c r="I45" s="11">
        <f t="shared" si="4"/>
        <v>1200</v>
      </c>
    </row>
    <row r="46" spans="1:9" s="12" customFormat="1" ht="18.95" customHeight="1">
      <c r="A46" s="49">
        <f t="shared" ref="A46:A57" si="5">A45+1</f>
        <v>3</v>
      </c>
      <c r="B46" s="66" t="s">
        <v>30</v>
      </c>
      <c r="C46" s="58"/>
      <c r="D46" s="58"/>
      <c r="E46" s="58">
        <v>400</v>
      </c>
      <c r="F46" s="58"/>
      <c r="G46" s="59"/>
      <c r="H46" s="73" t="s">
        <v>111</v>
      </c>
      <c r="I46" s="11">
        <f t="shared" si="4"/>
        <v>400</v>
      </c>
    </row>
    <row r="47" spans="1:9" s="12" customFormat="1" ht="18.95" customHeight="1">
      <c r="A47" s="49">
        <f t="shared" si="5"/>
        <v>4</v>
      </c>
      <c r="B47" s="69" t="s">
        <v>40</v>
      </c>
      <c r="C47" s="60"/>
      <c r="D47" s="58"/>
      <c r="E47" s="58">
        <v>1200</v>
      </c>
      <c r="F47" s="58"/>
      <c r="G47" s="59"/>
      <c r="H47" s="73" t="s">
        <v>111</v>
      </c>
      <c r="I47" s="11">
        <f t="shared" si="4"/>
        <v>1200</v>
      </c>
    </row>
    <row r="48" spans="1:9" s="12" customFormat="1" ht="18.95" customHeight="1">
      <c r="A48" s="49">
        <f t="shared" si="5"/>
        <v>5</v>
      </c>
      <c r="B48" s="66" t="s">
        <v>42</v>
      </c>
      <c r="C48" s="58"/>
      <c r="E48" s="59"/>
      <c r="F48" s="59">
        <v>50</v>
      </c>
      <c r="G48" s="59"/>
      <c r="H48" s="64" t="s">
        <v>99</v>
      </c>
      <c r="I48" s="11">
        <f t="shared" si="4"/>
        <v>50</v>
      </c>
    </row>
    <row r="49" spans="1:9" s="12" customFormat="1" ht="18.95" customHeight="1">
      <c r="A49" s="49">
        <f t="shared" si="5"/>
        <v>6</v>
      </c>
      <c r="B49" s="69" t="s">
        <v>44</v>
      </c>
      <c r="C49" s="8"/>
      <c r="D49" s="9"/>
      <c r="E49" s="9"/>
      <c r="F49" s="9"/>
      <c r="G49" s="8">
        <v>1200</v>
      </c>
      <c r="H49" s="67" t="s">
        <v>98</v>
      </c>
      <c r="I49" s="11">
        <f t="shared" si="4"/>
        <v>1200</v>
      </c>
    </row>
    <row r="50" spans="1:9" s="12" customFormat="1" ht="18.95" customHeight="1">
      <c r="A50" s="49">
        <f t="shared" si="5"/>
        <v>7</v>
      </c>
      <c r="B50" s="69" t="s">
        <v>91</v>
      </c>
      <c r="C50" s="8"/>
      <c r="D50" s="9"/>
      <c r="E50" s="9"/>
      <c r="F50" s="9"/>
      <c r="G50" s="8">
        <v>400</v>
      </c>
      <c r="H50" s="67" t="s">
        <v>98</v>
      </c>
      <c r="I50" s="11">
        <f t="shared" si="4"/>
        <v>400</v>
      </c>
    </row>
    <row r="51" spans="1:9" s="12" customFormat="1" ht="18.95" customHeight="1">
      <c r="A51" s="49">
        <f t="shared" si="5"/>
        <v>8</v>
      </c>
      <c r="B51" s="69" t="s">
        <v>92</v>
      </c>
      <c r="C51" s="8"/>
      <c r="D51" s="9"/>
      <c r="E51" s="9"/>
      <c r="F51" s="9"/>
      <c r="G51" s="8">
        <v>194</v>
      </c>
      <c r="H51" s="67" t="s">
        <v>98</v>
      </c>
      <c r="I51" s="11">
        <f t="shared" si="4"/>
        <v>194</v>
      </c>
    </row>
    <row r="52" spans="1:9" s="12" customFormat="1" ht="18.95" customHeight="1">
      <c r="A52" s="49">
        <f t="shared" si="5"/>
        <v>9</v>
      </c>
      <c r="B52" s="69" t="s">
        <v>93</v>
      </c>
      <c r="C52" s="8"/>
      <c r="D52" s="9"/>
      <c r="E52" s="9"/>
      <c r="F52" s="9"/>
      <c r="G52" s="8">
        <v>1600</v>
      </c>
      <c r="H52" s="67" t="s">
        <v>98</v>
      </c>
      <c r="I52" s="11">
        <f t="shared" si="4"/>
        <v>1600</v>
      </c>
    </row>
    <row r="53" spans="1:9" s="12" customFormat="1" ht="18.95" customHeight="1">
      <c r="A53" s="49">
        <f t="shared" si="5"/>
        <v>10</v>
      </c>
      <c r="B53" s="69" t="s">
        <v>94</v>
      </c>
      <c r="C53" s="8"/>
      <c r="D53" s="9"/>
      <c r="E53" s="9"/>
      <c r="F53" s="9"/>
      <c r="G53" s="8">
        <v>648</v>
      </c>
      <c r="H53" s="67" t="s">
        <v>98</v>
      </c>
      <c r="I53" s="11">
        <f t="shared" si="4"/>
        <v>648</v>
      </c>
    </row>
    <row r="54" spans="1:9" s="12" customFormat="1" ht="18.95" customHeight="1">
      <c r="A54" s="49">
        <f t="shared" si="5"/>
        <v>11</v>
      </c>
      <c r="B54" s="69" t="s">
        <v>95</v>
      </c>
      <c r="C54" s="8"/>
      <c r="D54" s="9"/>
      <c r="E54" s="9"/>
      <c r="F54" s="9"/>
      <c r="G54" s="8">
        <v>700</v>
      </c>
      <c r="H54" s="67" t="s">
        <v>98</v>
      </c>
      <c r="I54" s="11">
        <f t="shared" si="4"/>
        <v>700</v>
      </c>
    </row>
    <row r="55" spans="1:9" s="12" customFormat="1" ht="18.95" customHeight="1">
      <c r="A55" s="49">
        <f t="shared" si="5"/>
        <v>12</v>
      </c>
      <c r="B55" s="69" t="s">
        <v>70</v>
      </c>
      <c r="C55" s="8"/>
      <c r="D55" s="9"/>
      <c r="E55" s="9"/>
      <c r="F55" s="9"/>
      <c r="G55" s="8">
        <v>270</v>
      </c>
      <c r="H55" s="67" t="s">
        <v>98</v>
      </c>
      <c r="I55" s="11">
        <f t="shared" si="4"/>
        <v>270</v>
      </c>
    </row>
    <row r="56" spans="1:9" s="12" customFormat="1" ht="18.95" customHeight="1">
      <c r="A56" s="49">
        <f t="shared" si="5"/>
        <v>13</v>
      </c>
      <c r="B56" s="69" t="s">
        <v>96</v>
      </c>
      <c r="C56" s="8"/>
      <c r="D56" s="9"/>
      <c r="E56" s="9"/>
      <c r="F56" s="9"/>
      <c r="G56" s="8">
        <v>630</v>
      </c>
      <c r="H56" s="67" t="s">
        <v>98</v>
      </c>
      <c r="I56" s="11">
        <f t="shared" si="4"/>
        <v>630</v>
      </c>
    </row>
    <row r="57" spans="1:9" s="12" customFormat="1" ht="18.95" customHeight="1">
      <c r="A57" s="49">
        <f t="shared" si="5"/>
        <v>14</v>
      </c>
      <c r="B57" s="69" t="s">
        <v>97</v>
      </c>
      <c r="C57" s="8"/>
      <c r="D57" s="9"/>
      <c r="E57" s="9"/>
      <c r="F57" s="9"/>
      <c r="G57" s="8">
        <v>1033</v>
      </c>
      <c r="H57" s="67" t="s">
        <v>98</v>
      </c>
      <c r="I57" s="11">
        <f t="shared" si="4"/>
        <v>1033</v>
      </c>
    </row>
    <row r="58" spans="1:9" ht="18.95" customHeight="1">
      <c r="A58" s="117" t="s">
        <v>33</v>
      </c>
      <c r="B58" s="117"/>
      <c r="C58" s="13">
        <f>SUM(C44:C57)</f>
        <v>0</v>
      </c>
      <c r="D58" s="13">
        <f>SUM(D44:D57)</f>
        <v>2500</v>
      </c>
      <c r="E58" s="13">
        <f>SUM(E44:E57)</f>
        <v>1600</v>
      </c>
      <c r="F58" s="13">
        <f>SUM(F44:F57)</f>
        <v>50</v>
      </c>
      <c r="G58" s="13">
        <f>SUM(G46:G57)</f>
        <v>6675</v>
      </c>
      <c r="H58" s="77"/>
      <c r="I58" s="13">
        <f>SUM(I44:I57)</f>
        <v>10825</v>
      </c>
    </row>
    <row r="59" spans="1:9" s="36" customFormat="1" ht="21" customHeight="1">
      <c r="A59" s="61"/>
      <c r="B59" s="61"/>
      <c r="C59" s="61"/>
      <c r="D59" s="61"/>
      <c r="E59" s="61"/>
      <c r="F59" s="85"/>
      <c r="G59" s="61"/>
      <c r="H59" s="61"/>
      <c r="I59" s="61"/>
    </row>
    <row r="60" spans="1:9" s="36" customFormat="1" ht="20.100000000000001" customHeight="1">
      <c r="A60" s="118" t="s">
        <v>22</v>
      </c>
      <c r="B60" s="118"/>
      <c r="C60" s="118"/>
      <c r="D60" s="118"/>
      <c r="E60" s="118"/>
      <c r="F60" s="118"/>
      <c r="G60" s="118"/>
      <c r="H60" s="118"/>
      <c r="I60" s="118"/>
    </row>
    <row r="61" spans="1:9" s="36" customFormat="1" ht="20.100000000000001" customHeight="1">
      <c r="A61" s="62"/>
      <c r="B61" s="62"/>
      <c r="C61" s="62"/>
      <c r="D61" s="62"/>
      <c r="E61" s="62"/>
      <c r="F61" s="86"/>
      <c r="G61" s="62"/>
      <c r="H61" s="62"/>
      <c r="I61" s="62"/>
    </row>
    <row r="62" spans="1:9" s="36" customFormat="1" ht="20.100000000000001" customHeight="1">
      <c r="A62" s="61"/>
      <c r="B62" s="61"/>
      <c r="C62" s="61"/>
      <c r="D62" s="61"/>
      <c r="E62" s="61"/>
      <c r="F62" s="85"/>
      <c r="G62" s="61"/>
      <c r="H62" s="61"/>
      <c r="I62" s="61"/>
    </row>
    <row r="63" spans="1:9" ht="60" customHeight="1">
      <c r="A63" s="123" t="s">
        <v>11</v>
      </c>
      <c r="B63" s="123"/>
      <c r="C63" s="90" t="s">
        <v>106</v>
      </c>
      <c r="D63" s="90" t="s">
        <v>107</v>
      </c>
      <c r="E63" s="90" t="s">
        <v>108</v>
      </c>
      <c r="F63" s="90" t="s">
        <v>115</v>
      </c>
      <c r="G63" s="90" t="s">
        <v>116</v>
      </c>
      <c r="H63" s="65" t="s">
        <v>0</v>
      </c>
      <c r="I63" s="29" t="s">
        <v>1</v>
      </c>
    </row>
    <row r="64" spans="1:9" s="12" customFormat="1" ht="20.100000000000001" customHeight="1">
      <c r="A64" s="122" t="s">
        <v>105</v>
      </c>
      <c r="B64" s="122"/>
      <c r="C64" s="122"/>
      <c r="D64" s="122"/>
      <c r="E64" s="122"/>
      <c r="F64" s="122"/>
      <c r="G64" s="122"/>
      <c r="H64" s="122"/>
      <c r="I64" s="122"/>
    </row>
    <row r="65" spans="1:9" s="12" customFormat="1" ht="30" customHeight="1">
      <c r="A65" s="49">
        <v>1</v>
      </c>
      <c r="B65" s="66" t="s">
        <v>39</v>
      </c>
      <c r="C65" s="46"/>
      <c r="D65" s="48">
        <v>1300</v>
      </c>
      <c r="E65" s="8"/>
      <c r="F65" s="8"/>
      <c r="G65" s="8"/>
      <c r="H65" s="73" t="s">
        <v>110</v>
      </c>
      <c r="I65" s="11">
        <f t="shared" ref="I65:I68" si="6">C65+D65+E65+F65+G65</f>
        <v>1300</v>
      </c>
    </row>
    <row r="66" spans="1:9" s="12" customFormat="1" ht="30" customHeight="1">
      <c r="A66" s="49">
        <f>A65+1</f>
        <v>2</v>
      </c>
      <c r="B66" s="66" t="s">
        <v>30</v>
      </c>
      <c r="C66" s="10"/>
      <c r="D66" s="48"/>
      <c r="E66" s="17">
        <v>100</v>
      </c>
      <c r="F66" s="17"/>
      <c r="G66" s="17"/>
      <c r="H66" s="73" t="s">
        <v>111</v>
      </c>
      <c r="I66" s="11">
        <f t="shared" si="6"/>
        <v>100</v>
      </c>
    </row>
    <row r="67" spans="1:9" s="12" customFormat="1" ht="30" customHeight="1">
      <c r="A67" s="49">
        <f t="shared" ref="A67:A68" si="7">A66+1</f>
        <v>3</v>
      </c>
      <c r="B67" s="67" t="s">
        <v>34</v>
      </c>
      <c r="C67" s="8"/>
      <c r="D67" s="48"/>
      <c r="E67" s="9"/>
      <c r="F67" s="9"/>
      <c r="G67" s="9">
        <v>600</v>
      </c>
      <c r="H67" s="67" t="s">
        <v>98</v>
      </c>
      <c r="I67" s="11">
        <f t="shared" si="6"/>
        <v>600</v>
      </c>
    </row>
    <row r="68" spans="1:9" s="12" customFormat="1" ht="30" customHeight="1">
      <c r="A68" s="49">
        <f t="shared" si="7"/>
        <v>4</v>
      </c>
      <c r="B68" s="67" t="s">
        <v>56</v>
      </c>
      <c r="C68" s="10"/>
      <c r="D68" s="48"/>
      <c r="E68" s="17"/>
      <c r="F68" s="17"/>
      <c r="G68" s="17">
        <v>2500</v>
      </c>
      <c r="H68" s="67" t="s">
        <v>98</v>
      </c>
      <c r="I68" s="11">
        <f t="shared" si="6"/>
        <v>2500</v>
      </c>
    </row>
    <row r="69" spans="1:9" s="12" customFormat="1" ht="20.100000000000001" customHeight="1">
      <c r="A69" s="115" t="s">
        <v>33</v>
      </c>
      <c r="B69" s="116"/>
      <c r="C69" s="13">
        <f>SUM(C65:C68)</f>
        <v>0</v>
      </c>
      <c r="D69" s="13">
        <f>SUM(D65:D68)</f>
        <v>1300</v>
      </c>
      <c r="E69" s="13">
        <f>SUM(E65:E68)</f>
        <v>100</v>
      </c>
      <c r="F69" s="13">
        <f>SUM(F65:F68)</f>
        <v>0</v>
      </c>
      <c r="G69" s="13">
        <f>SUM(G65:G68)</f>
        <v>3100</v>
      </c>
      <c r="H69" s="76"/>
      <c r="I69" s="13">
        <f>SUM(I65:I68)</f>
        <v>4500</v>
      </c>
    </row>
    <row r="70" spans="1:9" s="12" customFormat="1" ht="20.100000000000001" customHeight="1">
      <c r="A70" s="122" t="s">
        <v>103</v>
      </c>
      <c r="B70" s="122"/>
      <c r="C70" s="122"/>
      <c r="D70" s="122"/>
      <c r="E70" s="122"/>
      <c r="F70" s="122"/>
      <c r="G70" s="122"/>
      <c r="H70" s="122"/>
      <c r="I70" s="122"/>
    </row>
    <row r="71" spans="1:9" s="12" customFormat="1" ht="27.95" customHeight="1">
      <c r="A71" s="124">
        <v>1</v>
      </c>
      <c r="B71" s="132" t="s">
        <v>27</v>
      </c>
      <c r="C71" s="82">
        <v>500</v>
      </c>
      <c r="D71" s="15"/>
      <c r="E71" s="15"/>
      <c r="F71" s="15"/>
      <c r="G71" s="15"/>
      <c r="H71" s="73" t="s">
        <v>109</v>
      </c>
      <c r="I71" s="11">
        <f t="shared" ref="I71:I82" si="8">C71+D71+E71+F71+G71</f>
        <v>500</v>
      </c>
    </row>
    <row r="72" spans="1:9" s="12" customFormat="1" ht="27.95" customHeight="1">
      <c r="A72" s="126"/>
      <c r="B72" s="132"/>
      <c r="C72" s="15"/>
      <c r="D72" s="15">
        <v>500</v>
      </c>
      <c r="E72" s="15"/>
      <c r="F72" s="15"/>
      <c r="G72" s="15"/>
      <c r="H72" s="73" t="s">
        <v>110</v>
      </c>
      <c r="I72" s="11">
        <f t="shared" si="8"/>
        <v>500</v>
      </c>
    </row>
    <row r="73" spans="1:9" s="12" customFormat="1" ht="27.95" customHeight="1">
      <c r="A73" s="49">
        <f>A71+1</f>
        <v>2</v>
      </c>
      <c r="B73" s="67" t="s">
        <v>28</v>
      </c>
      <c r="C73" s="19"/>
      <c r="D73" s="46"/>
      <c r="E73" s="15">
        <v>1000</v>
      </c>
      <c r="F73" s="15"/>
      <c r="G73" s="15"/>
      <c r="H73" s="73" t="s">
        <v>111</v>
      </c>
      <c r="I73" s="11">
        <f t="shared" si="8"/>
        <v>1000</v>
      </c>
    </row>
    <row r="74" spans="1:9" s="12" customFormat="1" ht="27.95" customHeight="1">
      <c r="A74" s="49">
        <f>A73+1</f>
        <v>3</v>
      </c>
      <c r="B74" s="66" t="s">
        <v>30</v>
      </c>
      <c r="C74" s="10"/>
      <c r="D74" s="48"/>
      <c r="E74" s="17">
        <v>500</v>
      </c>
      <c r="F74" s="17"/>
      <c r="G74" s="17"/>
      <c r="H74" s="73" t="s">
        <v>111</v>
      </c>
      <c r="I74" s="11">
        <f t="shared" si="8"/>
        <v>500</v>
      </c>
    </row>
    <row r="75" spans="1:9" s="12" customFormat="1" ht="27.95" customHeight="1">
      <c r="A75" s="49">
        <f t="shared" ref="A75:A82" si="9">A74+1</f>
        <v>4</v>
      </c>
      <c r="B75" s="66" t="s">
        <v>42</v>
      </c>
      <c r="C75" s="8"/>
      <c r="D75" s="48"/>
      <c r="E75" s="9"/>
      <c r="F75" s="9">
        <v>50</v>
      </c>
      <c r="G75" s="48"/>
      <c r="H75" s="64" t="s">
        <v>99</v>
      </c>
      <c r="I75" s="11">
        <f t="shared" si="8"/>
        <v>50</v>
      </c>
    </row>
    <row r="76" spans="1:9" s="12" customFormat="1" ht="27.95" customHeight="1">
      <c r="A76" s="49">
        <f t="shared" si="9"/>
        <v>5</v>
      </c>
      <c r="B76" s="68" t="s">
        <v>44</v>
      </c>
      <c r="C76" s="10"/>
      <c r="D76" s="17"/>
      <c r="E76" s="17"/>
      <c r="F76" s="17"/>
      <c r="G76" s="15">
        <v>810</v>
      </c>
      <c r="H76" s="67" t="s">
        <v>98</v>
      </c>
      <c r="I76" s="11">
        <f t="shared" si="8"/>
        <v>810</v>
      </c>
    </row>
    <row r="77" spans="1:9" s="12" customFormat="1" ht="27.95" customHeight="1">
      <c r="A77" s="49">
        <f t="shared" si="9"/>
        <v>6</v>
      </c>
      <c r="B77" s="66" t="s">
        <v>88</v>
      </c>
      <c r="C77" s="10"/>
      <c r="D77" s="17"/>
      <c r="E77" s="17"/>
      <c r="F77" s="17"/>
      <c r="G77" s="17">
        <v>700</v>
      </c>
      <c r="H77" s="67" t="s">
        <v>98</v>
      </c>
      <c r="I77" s="11">
        <f t="shared" si="8"/>
        <v>700</v>
      </c>
    </row>
    <row r="78" spans="1:9" s="12" customFormat="1" ht="27.95" customHeight="1">
      <c r="A78" s="49">
        <f t="shared" si="9"/>
        <v>7</v>
      </c>
      <c r="B78" s="66" t="s">
        <v>51</v>
      </c>
      <c r="C78" s="10"/>
      <c r="D78" s="17"/>
      <c r="E78" s="17"/>
      <c r="F78" s="17"/>
      <c r="G78" s="17">
        <v>700</v>
      </c>
      <c r="H78" s="67" t="s">
        <v>98</v>
      </c>
      <c r="I78" s="11">
        <f t="shared" si="8"/>
        <v>700</v>
      </c>
    </row>
    <row r="79" spans="1:9" s="12" customFormat="1" ht="27.95" customHeight="1">
      <c r="A79" s="49">
        <f t="shared" si="9"/>
        <v>8</v>
      </c>
      <c r="B79" s="68" t="s">
        <v>48</v>
      </c>
      <c r="C79" s="10"/>
      <c r="D79" s="17"/>
      <c r="E79" s="17"/>
      <c r="F79" s="17"/>
      <c r="G79" s="17">
        <v>500</v>
      </c>
      <c r="H79" s="67" t="s">
        <v>98</v>
      </c>
      <c r="I79" s="11">
        <f t="shared" si="8"/>
        <v>500</v>
      </c>
    </row>
    <row r="80" spans="1:9" s="12" customFormat="1" ht="27.95" customHeight="1">
      <c r="A80" s="49">
        <f t="shared" si="9"/>
        <v>9</v>
      </c>
      <c r="B80" s="68" t="s">
        <v>89</v>
      </c>
      <c r="C80" s="10"/>
      <c r="D80" s="17"/>
      <c r="E80" s="17"/>
      <c r="F80" s="17"/>
      <c r="G80" s="17">
        <v>620</v>
      </c>
      <c r="H80" s="67" t="s">
        <v>98</v>
      </c>
      <c r="I80" s="11">
        <f t="shared" si="8"/>
        <v>620</v>
      </c>
    </row>
    <row r="81" spans="1:9" s="12" customFormat="1" ht="27.95" customHeight="1">
      <c r="A81" s="49">
        <f t="shared" si="9"/>
        <v>10</v>
      </c>
      <c r="B81" s="68" t="s">
        <v>90</v>
      </c>
      <c r="C81" s="10"/>
      <c r="D81" s="17"/>
      <c r="E81" s="17"/>
      <c r="F81" s="17"/>
      <c r="G81" s="17">
        <v>1400</v>
      </c>
      <c r="H81" s="67" t="s">
        <v>98</v>
      </c>
      <c r="I81" s="11">
        <f t="shared" si="8"/>
        <v>1400</v>
      </c>
    </row>
    <row r="82" spans="1:9" s="12" customFormat="1" ht="27.95" customHeight="1">
      <c r="A82" s="49">
        <f t="shared" si="9"/>
        <v>11</v>
      </c>
      <c r="B82" s="68" t="s">
        <v>49</v>
      </c>
      <c r="C82" s="8"/>
      <c r="D82" s="8"/>
      <c r="E82" s="8"/>
      <c r="F82" s="8"/>
      <c r="G82" s="8">
        <v>2000</v>
      </c>
      <c r="H82" s="67" t="s">
        <v>98</v>
      </c>
      <c r="I82" s="11">
        <f t="shared" si="8"/>
        <v>2000</v>
      </c>
    </row>
    <row r="83" spans="1:9" s="12" customFormat="1" ht="27.95" customHeight="1">
      <c r="A83" s="117" t="s">
        <v>37</v>
      </c>
      <c r="B83" s="117"/>
      <c r="C83" s="18">
        <f>SUM(C71:C82)</f>
        <v>500</v>
      </c>
      <c r="D83" s="18">
        <f>SUM(D71:D82)</f>
        <v>500</v>
      </c>
      <c r="E83" s="18">
        <f>SUM(E71:E82)</f>
        <v>1500</v>
      </c>
      <c r="F83" s="18">
        <f>SUM(F71:F82)</f>
        <v>50</v>
      </c>
      <c r="G83" s="18">
        <f>SUM(G71:G82)</f>
        <v>6730</v>
      </c>
      <c r="H83" s="76"/>
      <c r="I83" s="18">
        <f>SUM(I71:I82)</f>
        <v>9280</v>
      </c>
    </row>
    <row r="84" spans="1:9" s="12" customFormat="1" ht="27.95" customHeight="1">
      <c r="A84" s="122" t="s">
        <v>104</v>
      </c>
      <c r="B84" s="122"/>
      <c r="C84" s="122"/>
      <c r="D84" s="122"/>
      <c r="E84" s="122"/>
      <c r="F84" s="122"/>
      <c r="G84" s="122"/>
      <c r="H84" s="122"/>
      <c r="I84" s="122"/>
    </row>
    <row r="85" spans="1:9" s="12" customFormat="1" ht="27.95" customHeight="1">
      <c r="A85" s="124">
        <v>1</v>
      </c>
      <c r="B85" s="135" t="s">
        <v>27</v>
      </c>
      <c r="C85" s="15">
        <v>400</v>
      </c>
      <c r="D85" s="15"/>
      <c r="E85" s="15"/>
      <c r="F85" s="15"/>
      <c r="G85" s="15"/>
      <c r="H85" s="73" t="s">
        <v>109</v>
      </c>
      <c r="I85" s="11">
        <f t="shared" ref="I85:I94" si="10">C85+D85+E85+F85+G85</f>
        <v>400</v>
      </c>
    </row>
    <row r="86" spans="1:9" s="12" customFormat="1" ht="27.95" customHeight="1">
      <c r="A86" s="126"/>
      <c r="B86" s="136"/>
      <c r="C86" s="15"/>
      <c r="D86" s="15">
        <v>350</v>
      </c>
      <c r="E86" s="15"/>
      <c r="F86" s="15"/>
      <c r="G86" s="15"/>
      <c r="H86" s="73" t="s">
        <v>110</v>
      </c>
      <c r="I86" s="11">
        <f t="shared" si="10"/>
        <v>350</v>
      </c>
    </row>
    <row r="87" spans="1:9" s="12" customFormat="1" ht="27.95" customHeight="1">
      <c r="A87" s="49">
        <f>A85+1</f>
        <v>2</v>
      </c>
      <c r="B87" s="67" t="s">
        <v>28</v>
      </c>
      <c r="C87" s="19"/>
      <c r="D87" s="15"/>
      <c r="E87" s="15">
        <v>750</v>
      </c>
      <c r="F87" s="15"/>
      <c r="G87" s="15"/>
      <c r="H87" s="73" t="s">
        <v>111</v>
      </c>
      <c r="I87" s="11">
        <f t="shared" si="10"/>
        <v>750</v>
      </c>
    </row>
    <row r="88" spans="1:9" s="12" customFormat="1" ht="27.95" customHeight="1">
      <c r="A88" s="49">
        <f>A87+1</f>
        <v>3</v>
      </c>
      <c r="B88" s="66" t="s">
        <v>30</v>
      </c>
      <c r="C88" s="10"/>
      <c r="D88" s="48"/>
      <c r="E88" s="48">
        <v>500</v>
      </c>
      <c r="F88" s="48"/>
      <c r="G88" s="17"/>
      <c r="H88" s="73" t="s">
        <v>111</v>
      </c>
      <c r="I88" s="11">
        <f t="shared" si="10"/>
        <v>500</v>
      </c>
    </row>
    <row r="89" spans="1:9" s="12" customFormat="1" ht="27.95" customHeight="1">
      <c r="A89" s="49">
        <f t="shared" ref="A89:A94" si="11">A88+1</f>
        <v>4</v>
      </c>
      <c r="B89" s="66" t="s">
        <v>42</v>
      </c>
      <c r="C89" s="10"/>
      <c r="D89" s="17"/>
      <c r="E89" s="17"/>
      <c r="F89" s="17">
        <v>25</v>
      </c>
      <c r="G89" s="17"/>
      <c r="H89" s="64" t="s">
        <v>99</v>
      </c>
      <c r="I89" s="11">
        <f t="shared" si="10"/>
        <v>25</v>
      </c>
    </row>
    <row r="90" spans="1:9" s="12" customFormat="1" ht="27.95" customHeight="1">
      <c r="A90" s="49">
        <f t="shared" si="11"/>
        <v>5</v>
      </c>
      <c r="B90" s="66" t="s">
        <v>45</v>
      </c>
      <c r="C90" s="10"/>
      <c r="D90" s="17"/>
      <c r="E90" s="17"/>
      <c r="F90" s="17"/>
      <c r="G90" s="17">
        <v>100</v>
      </c>
      <c r="H90" s="67" t="s">
        <v>98</v>
      </c>
      <c r="I90" s="11">
        <f t="shared" si="10"/>
        <v>100</v>
      </c>
    </row>
    <row r="91" spans="1:9" s="12" customFormat="1" ht="27.95" customHeight="1">
      <c r="A91" s="49">
        <f t="shared" si="11"/>
        <v>6</v>
      </c>
      <c r="B91" s="68" t="s">
        <v>44</v>
      </c>
      <c r="C91" s="10"/>
      <c r="E91" s="17"/>
      <c r="F91" s="17"/>
      <c r="G91" s="17">
        <v>810</v>
      </c>
      <c r="H91" s="67" t="s">
        <v>98</v>
      </c>
      <c r="I91" s="11">
        <f t="shared" si="10"/>
        <v>810</v>
      </c>
    </row>
    <row r="92" spans="1:9" s="12" customFormat="1" ht="27.95" customHeight="1">
      <c r="A92" s="49">
        <f t="shared" si="11"/>
        <v>7</v>
      </c>
      <c r="B92" s="66" t="s">
        <v>36</v>
      </c>
      <c r="C92" s="10"/>
      <c r="D92" s="17"/>
      <c r="E92" s="17"/>
      <c r="F92" s="17"/>
      <c r="G92" s="17">
        <v>1400</v>
      </c>
      <c r="H92" s="67" t="s">
        <v>98</v>
      </c>
      <c r="I92" s="11">
        <f t="shared" si="10"/>
        <v>1400</v>
      </c>
    </row>
    <row r="93" spans="1:9" s="12" customFormat="1" ht="27.95" customHeight="1">
      <c r="A93" s="49">
        <f t="shared" si="11"/>
        <v>8</v>
      </c>
      <c r="B93" s="66" t="s">
        <v>69</v>
      </c>
      <c r="C93" s="10"/>
      <c r="D93" s="17"/>
      <c r="E93" s="17"/>
      <c r="F93" s="17"/>
      <c r="G93" s="17">
        <v>410</v>
      </c>
      <c r="H93" s="67" t="s">
        <v>98</v>
      </c>
      <c r="I93" s="11">
        <f t="shared" si="10"/>
        <v>410</v>
      </c>
    </row>
    <row r="94" spans="1:9" s="12" customFormat="1" ht="27.95" customHeight="1">
      <c r="A94" s="49">
        <f t="shared" si="11"/>
        <v>9</v>
      </c>
      <c r="B94" s="66" t="s">
        <v>70</v>
      </c>
      <c r="C94" s="10"/>
      <c r="D94" s="17"/>
      <c r="E94" s="17"/>
      <c r="F94" s="17"/>
      <c r="G94" s="17">
        <v>250</v>
      </c>
      <c r="H94" s="67" t="s">
        <v>98</v>
      </c>
      <c r="I94" s="11">
        <f t="shared" si="10"/>
        <v>250</v>
      </c>
    </row>
    <row r="95" spans="1:9" s="12" customFormat="1" ht="27.95" customHeight="1">
      <c r="A95" s="117" t="s">
        <v>38</v>
      </c>
      <c r="B95" s="117"/>
      <c r="C95" s="18">
        <f>SUM(C85:C94)</f>
        <v>400</v>
      </c>
      <c r="D95" s="18">
        <f>SUM(D85:D94)</f>
        <v>350</v>
      </c>
      <c r="E95" s="13">
        <f>SUM(E85:E94)</f>
        <v>1250</v>
      </c>
      <c r="F95" s="13">
        <f>SUM(F85:F94)</f>
        <v>25</v>
      </c>
      <c r="G95" s="18">
        <f>SUM(G85:G94)</f>
        <v>2970</v>
      </c>
      <c r="H95" s="92"/>
      <c r="I95" s="18">
        <f>SUM(I85:I94)</f>
        <v>4995</v>
      </c>
    </row>
    <row r="96" spans="1:9" ht="13.5" thickBot="1">
      <c r="C96" s="6"/>
      <c r="D96" s="6"/>
      <c r="E96" s="6"/>
      <c r="F96" s="6"/>
      <c r="G96" s="6"/>
    </row>
    <row r="97" spans="1:9" s="36" customFormat="1" ht="50.25" customHeight="1" thickTop="1" thickBot="1">
      <c r="A97" s="131" t="s">
        <v>112</v>
      </c>
      <c r="B97" s="131"/>
      <c r="C97" s="89">
        <f>C31+C42+C58+C69+C83+C95</f>
        <v>2100</v>
      </c>
      <c r="D97" s="89">
        <f>D31+D42+D58+D69+D83+D95</f>
        <v>7350</v>
      </c>
      <c r="E97" s="89">
        <f>E31+E42+E58+E69+E83+E95</f>
        <v>10550</v>
      </c>
      <c r="F97" s="89">
        <f>F31+F42+F58+F69+F83+F95</f>
        <v>200</v>
      </c>
      <c r="G97" s="89">
        <f>G31+G42+G58+G69+G83+G95</f>
        <v>32475</v>
      </c>
      <c r="H97" s="93"/>
      <c r="I97" s="89">
        <f>I31+I42+I58+I69+I83+I95</f>
        <v>52675</v>
      </c>
    </row>
    <row r="98" spans="1:9" ht="14.25" thickTop="1" thickBot="1">
      <c r="C98" s="6"/>
      <c r="D98" s="6"/>
      <c r="E98" s="6"/>
      <c r="F98" s="6"/>
      <c r="G98" s="6"/>
    </row>
    <row r="99" spans="1:9" s="43" customFormat="1" ht="36.75" customHeight="1" thickTop="1" thickBot="1">
      <c r="A99" s="133" t="s">
        <v>113</v>
      </c>
      <c r="B99" s="134"/>
      <c r="C99" s="54">
        <f>C97+'SCUOLA MEDIA'!C89</f>
        <v>3575</v>
      </c>
      <c r="D99" s="54">
        <f>D97+'SCUOLA MEDIA'!D89</f>
        <v>8750</v>
      </c>
      <c r="E99" s="54">
        <f>E97+'SCUOLA MEDIA'!E89</f>
        <v>16418</v>
      </c>
      <c r="F99" s="54">
        <f>F97+'SCUOLA MEDIA'!F89</f>
        <v>1895</v>
      </c>
      <c r="G99" s="54">
        <f>G97+'SCUOLA MEDIA'!G89</f>
        <v>52370</v>
      </c>
      <c r="H99" s="78"/>
      <c r="I99" s="54">
        <f>I97+'SCUOLA MEDIA'!I89</f>
        <v>83008</v>
      </c>
    </row>
    <row r="100" spans="1:9" ht="13.5" thickTop="1">
      <c r="C100" s="5"/>
      <c r="D100" s="5"/>
      <c r="E100" s="5"/>
      <c r="F100" s="5"/>
      <c r="G100" s="5"/>
      <c r="I100" s="5"/>
    </row>
    <row r="101" spans="1:9" ht="15">
      <c r="A101" s="111" t="s">
        <v>117</v>
      </c>
      <c r="B101" s="111"/>
      <c r="C101" s="111"/>
      <c r="D101" s="111"/>
      <c r="E101" s="5"/>
      <c r="F101" s="5"/>
      <c r="G101" s="5"/>
      <c r="I101" s="5"/>
    </row>
    <row r="102" spans="1:9">
      <c r="C102" s="5"/>
      <c r="D102" s="5"/>
      <c r="E102" s="5"/>
      <c r="F102" s="109" t="s">
        <v>9</v>
      </c>
      <c r="G102" s="109"/>
      <c r="H102" s="109"/>
      <c r="I102" s="5"/>
    </row>
    <row r="103" spans="1:9" ht="15">
      <c r="C103" s="5"/>
      <c r="D103" s="5"/>
      <c r="E103" s="5"/>
      <c r="F103" s="110" t="s">
        <v>10</v>
      </c>
      <c r="G103" s="110"/>
      <c r="H103" s="110"/>
      <c r="I103" s="5"/>
    </row>
    <row r="104" spans="1:9">
      <c r="C104" s="5"/>
      <c r="D104" s="5"/>
      <c r="E104" s="5"/>
      <c r="F104" s="5"/>
      <c r="G104" s="5"/>
      <c r="I104" s="5"/>
    </row>
    <row r="105" spans="1:9">
      <c r="C105" s="5"/>
      <c r="D105" s="5"/>
      <c r="E105" s="5"/>
      <c r="F105" s="5"/>
      <c r="G105" s="5"/>
      <c r="I105" s="5"/>
    </row>
    <row r="106" spans="1:9">
      <c r="C106" s="5"/>
      <c r="D106" s="5"/>
      <c r="E106" s="5"/>
      <c r="F106" s="5"/>
      <c r="G106" s="5"/>
      <c r="I106" s="5"/>
    </row>
    <row r="107" spans="1:9">
      <c r="C107" s="5"/>
      <c r="D107" s="5"/>
      <c r="E107" s="5"/>
      <c r="F107" s="5"/>
      <c r="G107" s="5"/>
      <c r="I107" s="5"/>
    </row>
    <row r="108" spans="1:9">
      <c r="A108" s="109" t="s">
        <v>23</v>
      </c>
      <c r="B108" s="109"/>
      <c r="C108" s="109"/>
      <c r="D108" s="109"/>
      <c r="E108" s="109"/>
      <c r="F108" s="109"/>
      <c r="G108" s="109"/>
      <c r="H108" s="109"/>
      <c r="I108" s="109"/>
    </row>
    <row r="109" spans="1:9">
      <c r="C109" s="6"/>
      <c r="D109" s="6"/>
      <c r="E109" s="6"/>
      <c r="F109" s="6"/>
      <c r="G109" s="6"/>
    </row>
    <row r="110" spans="1:9">
      <c r="C110" s="6"/>
      <c r="D110" s="6"/>
      <c r="E110" s="6"/>
      <c r="F110" s="6"/>
      <c r="G110" s="6"/>
    </row>
    <row r="111" spans="1:9">
      <c r="C111" s="1"/>
      <c r="D111" s="1"/>
      <c r="E111" s="1"/>
      <c r="F111" s="1"/>
      <c r="G111" s="1"/>
      <c r="H111" s="1"/>
    </row>
    <row r="112" spans="1:9">
      <c r="C112" s="6"/>
      <c r="D112" s="6"/>
      <c r="E112" s="6"/>
      <c r="F112" s="6"/>
      <c r="G112" s="6"/>
    </row>
    <row r="113" spans="3:8">
      <c r="C113" s="6"/>
      <c r="D113" s="6"/>
      <c r="E113" s="6"/>
      <c r="F113" s="6"/>
      <c r="G113" s="6"/>
    </row>
    <row r="114" spans="3:8">
      <c r="C114" s="1"/>
      <c r="D114" s="1"/>
      <c r="E114" s="1"/>
      <c r="F114" s="1"/>
      <c r="G114" s="1"/>
      <c r="H114" s="1"/>
    </row>
    <row r="115" spans="3:8">
      <c r="C115" s="6"/>
      <c r="D115" s="6"/>
      <c r="E115" s="6"/>
      <c r="F115" s="6"/>
      <c r="G115" s="6"/>
    </row>
    <row r="117" spans="3:8">
      <c r="C117" s="6"/>
      <c r="D117" s="6"/>
      <c r="E117" s="6"/>
      <c r="F117" s="6"/>
      <c r="G117" s="6"/>
    </row>
    <row r="118" spans="3:8">
      <c r="C118" s="6"/>
      <c r="D118" s="6"/>
      <c r="E118" s="6"/>
      <c r="F118" s="6"/>
      <c r="G118" s="6"/>
    </row>
    <row r="119" spans="3:8">
      <c r="C119" s="6"/>
      <c r="D119" s="6"/>
      <c r="E119" s="6"/>
      <c r="F119" s="6"/>
      <c r="G119" s="6"/>
    </row>
  </sheetData>
  <mergeCells count="34">
    <mergeCell ref="A60:I60"/>
    <mergeCell ref="A64:I64"/>
    <mergeCell ref="A63:B63"/>
    <mergeCell ref="A69:B69"/>
    <mergeCell ref="A70:I70"/>
    <mergeCell ref="B33:B34"/>
    <mergeCell ref="A33:A34"/>
    <mergeCell ref="A42:B42"/>
    <mergeCell ref="A43:I43"/>
    <mergeCell ref="A58:B58"/>
    <mergeCell ref="A8:B8"/>
    <mergeCell ref="A9:I9"/>
    <mergeCell ref="A31:B31"/>
    <mergeCell ref="A32:I32"/>
    <mergeCell ref="A1:I1"/>
    <mergeCell ref="A2:I2"/>
    <mergeCell ref="B3:I3"/>
    <mergeCell ref="A4:I4"/>
    <mergeCell ref="E6:I6"/>
    <mergeCell ref="A10:A11"/>
    <mergeCell ref="B10:B11"/>
    <mergeCell ref="B71:B72"/>
    <mergeCell ref="A84:I84"/>
    <mergeCell ref="A108:I108"/>
    <mergeCell ref="A99:B99"/>
    <mergeCell ref="A95:B95"/>
    <mergeCell ref="A97:B97"/>
    <mergeCell ref="A85:A86"/>
    <mergeCell ref="B85:B86"/>
    <mergeCell ref="A101:D101"/>
    <mergeCell ref="F102:H102"/>
    <mergeCell ref="F103:H103"/>
    <mergeCell ref="A83:B83"/>
    <mergeCell ref="A71:A72"/>
  </mergeCells>
  <pageMargins left="0.17" right="0.17" top="0.26" bottom="0.44" header="0.17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GENERALE</vt:lpstr>
      <vt:lpstr>SCUOLA MEDIA</vt:lpstr>
      <vt:lpstr>PRIMARIA E INFANZIA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Zanoni</dc:creator>
  <cp:lastModifiedBy>c.zanoni</cp:lastModifiedBy>
  <cp:lastPrinted>2019-02-07T11:16:02Z</cp:lastPrinted>
  <dcterms:created xsi:type="dcterms:W3CDTF">2004-12-06T06:41:20Z</dcterms:created>
  <dcterms:modified xsi:type="dcterms:W3CDTF">2020-02-04T08:20:07Z</dcterms:modified>
</cp:coreProperties>
</file>